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wigh\AppData\Local\Microsoft\Windows\INetCache\Content.Outlook\W4F7LSQ0\"/>
    </mc:Choice>
  </mc:AlternateContent>
  <xr:revisionPtr revIDLastSave="0" documentId="13_ncr:1_{0B88E71C-BFAF-4AD2-8BB1-8D1FCC35F491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Sheet1" sheetId="1" r:id="rId1"/>
    <sheet name="Sheet2" sheetId="2" r:id="rId2"/>
    <sheet name="Sheet3" sheetId="3" r:id="rId3"/>
  </sheets>
  <calcPr calcId="181029" iterate="1" iterateCount="1" iterateDelta="1000"/>
</workbook>
</file>

<file path=xl/calcChain.xml><?xml version="1.0" encoding="utf-8"?>
<calcChain xmlns="http://schemas.openxmlformats.org/spreadsheetml/2006/main">
  <c r="AJ38" i="1" l="1"/>
  <c r="AJ10" i="1" l="1"/>
  <c r="AJ8" i="1"/>
  <c r="AK8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AK37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AJ37" i="1" s="1"/>
  <c r="AY8" i="1"/>
  <c r="AX8" i="1"/>
  <c r="AW8" i="1"/>
  <c r="AV8" i="1"/>
  <c r="AU8" i="1"/>
  <c r="E9" i="1"/>
  <c r="AS9" i="1" s="1"/>
  <c r="S9" i="1"/>
  <c r="R9" i="1"/>
  <c r="Q9" i="1"/>
  <c r="P9" i="1"/>
  <c r="O9" i="1"/>
  <c r="L9" i="1"/>
  <c r="AL9" i="1" s="1"/>
  <c r="K9" i="1"/>
  <c r="AM9" i="1" s="1"/>
  <c r="J9" i="1"/>
  <c r="AN9" i="1" s="1"/>
  <c r="I9" i="1"/>
  <c r="AO9" i="1" s="1"/>
  <c r="H9" i="1"/>
  <c r="AP9" i="1" s="1"/>
  <c r="G9" i="1"/>
  <c r="AQ9" i="1" s="1"/>
  <c r="F9" i="1"/>
  <c r="AR9" i="1" s="1"/>
  <c r="D9" i="1"/>
  <c r="AT9" i="1" s="1"/>
  <c r="AS8" i="1"/>
  <c r="AR8" i="1"/>
  <c r="AQ8" i="1"/>
  <c r="AP8" i="1"/>
  <c r="AO8" i="1"/>
  <c r="AN8" i="1"/>
  <c r="AM8" i="1"/>
  <c r="AL8" i="1"/>
  <c r="AJ18" i="1" l="1"/>
  <c r="AJ22" i="1"/>
  <c r="AJ26" i="1"/>
  <c r="AJ30" i="1"/>
  <c r="AJ34" i="1"/>
  <c r="AJ11" i="1"/>
  <c r="AJ15" i="1"/>
  <c r="AJ19" i="1"/>
  <c r="AJ23" i="1"/>
  <c r="AJ27" i="1"/>
  <c r="AJ31" i="1"/>
  <c r="AJ35" i="1"/>
  <c r="AJ14" i="1"/>
  <c r="AJ12" i="1"/>
  <c r="AJ16" i="1"/>
  <c r="AJ20" i="1"/>
  <c r="AJ24" i="1"/>
  <c r="AJ28" i="1"/>
  <c r="AJ32" i="1"/>
  <c r="AJ36" i="1"/>
  <c r="AJ9" i="1"/>
  <c r="AJ13" i="1"/>
  <c r="AJ17" i="1"/>
  <c r="AJ21" i="1"/>
  <c r="AJ25" i="1"/>
  <c r="AJ29" i="1"/>
  <c r="AJ33" i="1"/>
  <c r="AK14" i="1"/>
  <c r="AK22" i="1"/>
  <c r="AK30" i="1"/>
  <c r="AK11" i="1"/>
  <c r="AK15" i="1"/>
  <c r="AK19" i="1"/>
  <c r="AK23" i="1"/>
  <c r="AK27" i="1"/>
  <c r="AK31" i="1"/>
  <c r="AK35" i="1"/>
  <c r="AK10" i="1"/>
  <c r="AK18" i="1"/>
  <c r="AK26" i="1"/>
  <c r="AK34" i="1"/>
  <c r="AK9" i="1"/>
  <c r="AK12" i="1"/>
  <c r="AK16" i="1"/>
  <c r="AK20" i="1"/>
  <c r="AK24" i="1"/>
  <c r="AK28" i="1"/>
  <c r="AK32" i="1"/>
  <c r="AK36" i="1"/>
  <c r="AK13" i="1"/>
  <c r="AK17" i="1"/>
  <c r="AK21" i="1"/>
  <c r="AK25" i="1"/>
  <c r="AK29" i="1"/>
  <c r="AK33" i="1"/>
  <c r="AV9" i="1"/>
  <c r="AW9" i="1"/>
  <c r="AX9" i="1"/>
  <c r="AU9" i="1"/>
  <c r="AY9" i="1"/>
  <c r="AT8" i="1"/>
  <c r="L10" i="1"/>
  <c r="K10" i="1"/>
  <c r="J10" i="1"/>
  <c r="H10" i="1"/>
  <c r="F10" i="1"/>
  <c r="AZ9" i="1" l="1"/>
  <c r="AZ8" i="1"/>
  <c r="BA8" i="1" s="1"/>
  <c r="L11" i="1"/>
  <c r="AL10" i="1"/>
  <c r="K11" i="1"/>
  <c r="AM10" i="1"/>
  <c r="J11" i="1"/>
  <c r="AN10" i="1"/>
  <c r="H11" i="1"/>
  <c r="AP10" i="1"/>
  <c r="F11" i="1"/>
  <c r="AR10" i="1"/>
  <c r="E10" i="1"/>
  <c r="AS10" i="1" s="1"/>
  <c r="L12" i="1" l="1"/>
  <c r="AL11" i="1"/>
  <c r="K12" i="1"/>
  <c r="AM11" i="1"/>
  <c r="J12" i="1"/>
  <c r="AN11" i="1"/>
  <c r="H12" i="1"/>
  <c r="AP11" i="1"/>
  <c r="F12" i="1"/>
  <c r="AR11" i="1"/>
  <c r="BA9" i="1"/>
  <c r="E11" i="1"/>
  <c r="R10" i="1"/>
  <c r="R11" i="1" s="1"/>
  <c r="Q10" i="1"/>
  <c r="O10" i="1"/>
  <c r="L13" i="1" l="1"/>
  <c r="AL12" i="1"/>
  <c r="K13" i="1"/>
  <c r="AM12" i="1"/>
  <c r="J13" i="1"/>
  <c r="AN12" i="1"/>
  <c r="H13" i="1"/>
  <c r="AP12" i="1"/>
  <c r="F13" i="1"/>
  <c r="AR12" i="1"/>
  <c r="E12" i="1"/>
  <c r="AS12" i="1" s="1"/>
  <c r="AS11" i="1"/>
  <c r="AX10" i="1"/>
  <c r="R12" i="1"/>
  <c r="AX11" i="1"/>
  <c r="AU10" i="1"/>
  <c r="O11" i="1"/>
  <c r="I10" i="1"/>
  <c r="AO10" i="1" s="1"/>
  <c r="G10" i="1"/>
  <c r="AQ10" i="1" s="1"/>
  <c r="P10" i="1"/>
  <c r="Q11" i="1"/>
  <c r="AW10" i="1"/>
  <c r="S10" i="1"/>
  <c r="D10" i="1"/>
  <c r="AT10" i="1" s="1"/>
  <c r="E13" i="1" l="1"/>
  <c r="AS13" i="1" s="1"/>
  <c r="L14" i="1"/>
  <c r="AL13" i="1"/>
  <c r="K14" i="1"/>
  <c r="AM13" i="1"/>
  <c r="J14" i="1"/>
  <c r="AN13" i="1"/>
  <c r="H14" i="1"/>
  <c r="AP13" i="1"/>
  <c r="F14" i="1"/>
  <c r="AR13" i="1"/>
  <c r="AV10" i="1"/>
  <c r="P11" i="1"/>
  <c r="D11" i="1"/>
  <c r="AT11" i="1" s="1"/>
  <c r="G11" i="1"/>
  <c r="AQ11" i="1" s="1"/>
  <c r="AU11" i="1"/>
  <c r="O12" i="1"/>
  <c r="I11" i="1"/>
  <c r="AO11" i="1" s="1"/>
  <c r="S11" i="1"/>
  <c r="AY10" i="1"/>
  <c r="Q12" i="1"/>
  <c r="AW11" i="1"/>
  <c r="R13" i="1"/>
  <c r="AX12" i="1"/>
  <c r="E14" i="1" l="1"/>
  <c r="AS14" i="1" s="1"/>
  <c r="AZ10" i="1"/>
  <c r="BA10" i="1" s="1"/>
  <c r="L15" i="1"/>
  <c r="AL14" i="1"/>
  <c r="K15" i="1"/>
  <c r="AM14" i="1"/>
  <c r="J15" i="1"/>
  <c r="AN14" i="1"/>
  <c r="H15" i="1"/>
  <c r="AP14" i="1"/>
  <c r="F15" i="1"/>
  <c r="AR14" i="1"/>
  <c r="O13" i="1"/>
  <c r="AU12" i="1"/>
  <c r="AV11" i="1"/>
  <c r="P12" i="1"/>
  <c r="I12" i="1"/>
  <c r="AO12" i="1" s="1"/>
  <c r="AW12" i="1"/>
  <c r="Q13" i="1"/>
  <c r="S12" i="1"/>
  <c r="AY11" i="1"/>
  <c r="G12" i="1"/>
  <c r="AQ12" i="1" s="1"/>
  <c r="AX13" i="1"/>
  <c r="R14" i="1"/>
  <c r="D12" i="1"/>
  <c r="AT12" i="1" s="1"/>
  <c r="E15" i="1" l="1"/>
  <c r="AZ11" i="1"/>
  <c r="BA11" i="1" s="1"/>
  <c r="L16" i="1"/>
  <c r="AL15" i="1"/>
  <c r="K16" i="1"/>
  <c r="AM15" i="1"/>
  <c r="J16" i="1"/>
  <c r="AN15" i="1"/>
  <c r="H16" i="1"/>
  <c r="AP15" i="1"/>
  <c r="F16" i="1"/>
  <c r="AR15" i="1"/>
  <c r="E16" i="1"/>
  <c r="AS16" i="1" s="1"/>
  <c r="AS15" i="1"/>
  <c r="E17" i="1"/>
  <c r="AS17" i="1" s="1"/>
  <c r="AV12" i="1"/>
  <c r="P13" i="1"/>
  <c r="Q14" i="1"/>
  <c r="AW13" i="1"/>
  <c r="D13" i="1"/>
  <c r="AT13" i="1" s="1"/>
  <c r="AX14" i="1"/>
  <c r="R15" i="1"/>
  <c r="AY12" i="1"/>
  <c r="S13" i="1"/>
  <c r="G13" i="1"/>
  <c r="AQ13" i="1" s="1"/>
  <c r="I13" i="1"/>
  <c r="AO13" i="1" s="1"/>
  <c r="O14" i="1"/>
  <c r="AU13" i="1"/>
  <c r="AZ12" i="1" l="1"/>
  <c r="BA12" i="1" s="1"/>
  <c r="L17" i="1"/>
  <c r="AL16" i="1"/>
  <c r="K17" i="1"/>
  <c r="AM16" i="1"/>
  <c r="J17" i="1"/>
  <c r="AN16" i="1"/>
  <c r="H17" i="1"/>
  <c r="AP16" i="1"/>
  <c r="F17" i="1"/>
  <c r="AR16" i="1"/>
  <c r="I14" i="1"/>
  <c r="AO14" i="1" s="1"/>
  <c r="AX15" i="1"/>
  <c r="R16" i="1"/>
  <c r="D14" i="1"/>
  <c r="AT14" i="1" s="1"/>
  <c r="Q15" i="1"/>
  <c r="AW14" i="1"/>
  <c r="AY13" i="1"/>
  <c r="S14" i="1"/>
  <c r="E18" i="1"/>
  <c r="AS18" i="1" s="1"/>
  <c r="O15" i="1"/>
  <c r="AU14" i="1"/>
  <c r="G14" i="1"/>
  <c r="AQ14" i="1" s="1"/>
  <c r="AV13" i="1"/>
  <c r="P14" i="1"/>
  <c r="AZ13" i="1" l="1"/>
  <c r="BA13" i="1" s="1"/>
  <c r="L18" i="1"/>
  <c r="AL17" i="1"/>
  <c r="K18" i="1"/>
  <c r="AM17" i="1"/>
  <c r="J18" i="1"/>
  <c r="AN17" i="1"/>
  <c r="H18" i="1"/>
  <c r="AP17" i="1"/>
  <c r="F18" i="1"/>
  <c r="AR17" i="1"/>
  <c r="AU15" i="1"/>
  <c r="O16" i="1"/>
  <c r="AV14" i="1"/>
  <c r="P15" i="1"/>
  <c r="E19" i="1"/>
  <c r="AS19" i="1" s="1"/>
  <c r="D15" i="1"/>
  <c r="AT15" i="1" s="1"/>
  <c r="Q16" i="1"/>
  <c r="AW15" i="1"/>
  <c r="S15" i="1"/>
  <c r="AY14" i="1"/>
  <c r="I15" i="1"/>
  <c r="AO15" i="1" s="1"/>
  <c r="G15" i="1"/>
  <c r="AQ15" i="1" s="1"/>
  <c r="R17" i="1"/>
  <c r="AX16" i="1"/>
  <c r="AZ14" i="1" l="1"/>
  <c r="BA14" i="1" s="1"/>
  <c r="L19" i="1"/>
  <c r="AL18" i="1"/>
  <c r="K19" i="1"/>
  <c r="AM18" i="1"/>
  <c r="J19" i="1"/>
  <c r="AN18" i="1"/>
  <c r="H19" i="1"/>
  <c r="AP18" i="1"/>
  <c r="F19" i="1"/>
  <c r="AR18" i="1"/>
  <c r="G16" i="1"/>
  <c r="AQ16" i="1" s="1"/>
  <c r="D16" i="1"/>
  <c r="AT16" i="1" s="1"/>
  <c r="S16" i="1"/>
  <c r="AY15" i="1"/>
  <c r="E20" i="1"/>
  <c r="AS20" i="1" s="1"/>
  <c r="O17" i="1"/>
  <c r="AU16" i="1"/>
  <c r="AW16" i="1"/>
  <c r="Q17" i="1"/>
  <c r="P16" i="1"/>
  <c r="AV15" i="1"/>
  <c r="AX17" i="1"/>
  <c r="R18" i="1"/>
  <c r="I16" i="1"/>
  <c r="AO16" i="1" s="1"/>
  <c r="AZ15" i="1" l="1"/>
  <c r="BA15" i="1" s="1"/>
  <c r="L20" i="1"/>
  <c r="AL19" i="1"/>
  <c r="K20" i="1"/>
  <c r="AM19" i="1"/>
  <c r="J20" i="1"/>
  <c r="AN19" i="1"/>
  <c r="H20" i="1"/>
  <c r="AP19" i="1"/>
  <c r="F20" i="1"/>
  <c r="AR19" i="1"/>
  <c r="D17" i="1"/>
  <c r="AT17" i="1" s="1"/>
  <c r="O18" i="1"/>
  <c r="AU17" i="1"/>
  <c r="AX18" i="1"/>
  <c r="R19" i="1"/>
  <c r="E21" i="1"/>
  <c r="AS21" i="1" s="1"/>
  <c r="AY16" i="1"/>
  <c r="S17" i="1"/>
  <c r="P17" i="1"/>
  <c r="AV16" i="1"/>
  <c r="Q18" i="1"/>
  <c r="AW17" i="1"/>
  <c r="I17" i="1"/>
  <c r="AO17" i="1" s="1"/>
  <c r="G17" i="1"/>
  <c r="AQ17" i="1" s="1"/>
  <c r="AZ16" i="1" l="1"/>
  <c r="BA16" i="1" s="1"/>
  <c r="L21" i="1"/>
  <c r="AL20" i="1"/>
  <c r="K21" i="1"/>
  <c r="AM20" i="1"/>
  <c r="J21" i="1"/>
  <c r="AN20" i="1"/>
  <c r="H21" i="1"/>
  <c r="AP20" i="1"/>
  <c r="F21" i="1"/>
  <c r="AR20" i="1"/>
  <c r="AW18" i="1"/>
  <c r="Q19" i="1"/>
  <c r="E22" i="1"/>
  <c r="AS22" i="1" s="1"/>
  <c r="O19" i="1"/>
  <c r="AU18" i="1"/>
  <c r="AY17" i="1"/>
  <c r="S18" i="1"/>
  <c r="AX19" i="1"/>
  <c r="R20" i="1"/>
  <c r="I18" i="1"/>
  <c r="AO18" i="1" s="1"/>
  <c r="AV17" i="1"/>
  <c r="AZ17" i="1" s="1"/>
  <c r="P18" i="1"/>
  <c r="G18" i="1"/>
  <c r="AQ18" i="1" s="1"/>
  <c r="D18" i="1"/>
  <c r="AT18" i="1" s="1"/>
  <c r="L22" i="1" l="1"/>
  <c r="AL21" i="1"/>
  <c r="K22" i="1"/>
  <c r="AM21" i="1"/>
  <c r="J22" i="1"/>
  <c r="AN21" i="1"/>
  <c r="H22" i="1"/>
  <c r="AP21" i="1"/>
  <c r="F22" i="1"/>
  <c r="AR21" i="1"/>
  <c r="G19" i="1"/>
  <c r="AQ19" i="1" s="1"/>
  <c r="AY18" i="1"/>
  <c r="S19" i="1"/>
  <c r="E23" i="1"/>
  <c r="AS23" i="1" s="1"/>
  <c r="I19" i="1"/>
  <c r="AO19" i="1" s="1"/>
  <c r="D19" i="1"/>
  <c r="AT19" i="1" s="1"/>
  <c r="AW19" i="1"/>
  <c r="Q20" i="1"/>
  <c r="BA17" i="1"/>
  <c r="AV18" i="1"/>
  <c r="AZ18" i="1" s="1"/>
  <c r="P19" i="1"/>
  <c r="R21" i="1"/>
  <c r="AX20" i="1"/>
  <c r="O20" i="1"/>
  <c r="AU19" i="1"/>
  <c r="L23" i="1" l="1"/>
  <c r="AL22" i="1"/>
  <c r="K23" i="1"/>
  <c r="AM22" i="1"/>
  <c r="J23" i="1"/>
  <c r="AN22" i="1"/>
  <c r="H23" i="1"/>
  <c r="AP22" i="1"/>
  <c r="F23" i="1"/>
  <c r="AR22" i="1"/>
  <c r="D20" i="1"/>
  <c r="AT20" i="1" s="1"/>
  <c r="G20" i="1"/>
  <c r="AQ20" i="1" s="1"/>
  <c r="O21" i="1"/>
  <c r="AU20" i="1"/>
  <c r="R22" i="1"/>
  <c r="AX21" i="1"/>
  <c r="Q21" i="1"/>
  <c r="AW20" i="1"/>
  <c r="BA18" i="1"/>
  <c r="E24" i="1"/>
  <c r="AS24" i="1" s="1"/>
  <c r="AV19" i="1"/>
  <c r="P20" i="1"/>
  <c r="I20" i="1"/>
  <c r="AO20" i="1" s="1"/>
  <c r="S20" i="1"/>
  <c r="AY19" i="1"/>
  <c r="AZ19" i="1" s="1"/>
  <c r="L24" i="1" l="1"/>
  <c r="AL23" i="1"/>
  <c r="K24" i="1"/>
  <c r="AM23" i="1"/>
  <c r="J24" i="1"/>
  <c r="AN23" i="1"/>
  <c r="H24" i="1"/>
  <c r="AP23" i="1"/>
  <c r="F24" i="1"/>
  <c r="AR23" i="1"/>
  <c r="G21" i="1"/>
  <c r="AQ21" i="1" s="1"/>
  <c r="P21" i="1"/>
  <c r="AV20" i="1"/>
  <c r="Q22" i="1"/>
  <c r="AW21" i="1"/>
  <c r="O22" i="1"/>
  <c r="AU21" i="1"/>
  <c r="I21" i="1"/>
  <c r="AO21" i="1" s="1"/>
  <c r="E25" i="1"/>
  <c r="AS25" i="1" s="1"/>
  <c r="R23" i="1"/>
  <c r="AX22" i="1"/>
  <c r="D21" i="1"/>
  <c r="AT21" i="1" s="1"/>
  <c r="AY20" i="1"/>
  <c r="S21" i="1"/>
  <c r="BA19" i="1"/>
  <c r="AZ20" i="1" l="1"/>
  <c r="BA20" i="1" s="1"/>
  <c r="L25" i="1"/>
  <c r="AL24" i="1"/>
  <c r="K25" i="1"/>
  <c r="AM24" i="1"/>
  <c r="J25" i="1"/>
  <c r="AN24" i="1"/>
  <c r="H25" i="1"/>
  <c r="AP24" i="1"/>
  <c r="F25" i="1"/>
  <c r="AR24" i="1"/>
  <c r="AY21" i="1"/>
  <c r="S22" i="1"/>
  <c r="Q23" i="1"/>
  <c r="AW22" i="1"/>
  <c r="I22" i="1"/>
  <c r="AO22" i="1" s="1"/>
  <c r="G22" i="1"/>
  <c r="AQ22" i="1" s="1"/>
  <c r="R24" i="1"/>
  <c r="AX23" i="1"/>
  <c r="D22" i="1"/>
  <c r="AT22" i="1" s="1"/>
  <c r="E26" i="1"/>
  <c r="AS26" i="1" s="1"/>
  <c r="O23" i="1"/>
  <c r="AU22" i="1"/>
  <c r="P22" i="1"/>
  <c r="AV21" i="1"/>
  <c r="AZ21" i="1" l="1"/>
  <c r="BA21" i="1" s="1"/>
  <c r="L26" i="1"/>
  <c r="AL25" i="1"/>
  <c r="K26" i="1"/>
  <c r="AM25" i="1"/>
  <c r="J26" i="1"/>
  <c r="AN25" i="1"/>
  <c r="H26" i="1"/>
  <c r="AP25" i="1"/>
  <c r="F26" i="1"/>
  <c r="AR25" i="1"/>
  <c r="AX24" i="1"/>
  <c r="R25" i="1"/>
  <c r="AW23" i="1"/>
  <c r="Q24" i="1"/>
  <c r="AU23" i="1"/>
  <c r="O24" i="1"/>
  <c r="D23" i="1"/>
  <c r="AT23" i="1" s="1"/>
  <c r="S23" i="1"/>
  <c r="AY22" i="1"/>
  <c r="E27" i="1"/>
  <c r="AS27" i="1" s="1"/>
  <c r="I23" i="1"/>
  <c r="AO23" i="1" s="1"/>
  <c r="G23" i="1"/>
  <c r="AQ23" i="1" s="1"/>
  <c r="AV22" i="1"/>
  <c r="AZ22" i="1" s="1"/>
  <c r="P23" i="1"/>
  <c r="L27" i="1" l="1"/>
  <c r="AL26" i="1"/>
  <c r="K27" i="1"/>
  <c r="AM26" i="1"/>
  <c r="J27" i="1"/>
  <c r="AN26" i="1"/>
  <c r="H27" i="1"/>
  <c r="AP26" i="1"/>
  <c r="F27" i="1"/>
  <c r="AR26" i="1"/>
  <c r="I24" i="1"/>
  <c r="AO24" i="1" s="1"/>
  <c r="D24" i="1"/>
  <c r="AT24" i="1" s="1"/>
  <c r="Q25" i="1"/>
  <c r="AW24" i="1"/>
  <c r="BA22" i="1"/>
  <c r="S24" i="1"/>
  <c r="AY23" i="1"/>
  <c r="O25" i="1"/>
  <c r="AU24" i="1"/>
  <c r="AX25" i="1"/>
  <c r="R26" i="1"/>
  <c r="AV23" i="1"/>
  <c r="AZ23" i="1" s="1"/>
  <c r="P24" i="1"/>
  <c r="G24" i="1"/>
  <c r="AQ24" i="1" s="1"/>
  <c r="E28" i="1"/>
  <c r="AS28" i="1" s="1"/>
  <c r="L28" i="1" l="1"/>
  <c r="AL27" i="1"/>
  <c r="K28" i="1"/>
  <c r="AM27" i="1"/>
  <c r="J28" i="1"/>
  <c r="AN27" i="1"/>
  <c r="H28" i="1"/>
  <c r="AP27" i="1"/>
  <c r="F28" i="1"/>
  <c r="AR27" i="1"/>
  <c r="S25" i="1"/>
  <c r="AY24" i="1"/>
  <c r="R27" i="1"/>
  <c r="AX26" i="1"/>
  <c r="I25" i="1"/>
  <c r="AO25" i="1" s="1"/>
  <c r="O26" i="1"/>
  <c r="AU25" i="1"/>
  <c r="D25" i="1"/>
  <c r="AT25" i="1" s="1"/>
  <c r="G25" i="1"/>
  <c r="AQ25" i="1" s="1"/>
  <c r="E29" i="1"/>
  <c r="AS29" i="1" s="1"/>
  <c r="AV24" i="1"/>
  <c r="P25" i="1"/>
  <c r="Q26" i="1"/>
  <c r="AW25" i="1"/>
  <c r="BA23" i="1"/>
  <c r="AZ24" i="1" l="1"/>
  <c r="BA24" i="1" s="1"/>
  <c r="L29" i="1"/>
  <c r="AL28" i="1"/>
  <c r="K29" i="1"/>
  <c r="AM28" i="1"/>
  <c r="J29" i="1"/>
  <c r="AN28" i="1"/>
  <c r="H29" i="1"/>
  <c r="AP28" i="1"/>
  <c r="F29" i="1"/>
  <c r="AR28" i="1"/>
  <c r="E30" i="1"/>
  <c r="AS30" i="1" s="1"/>
  <c r="AU26" i="1"/>
  <c r="O27" i="1"/>
  <c r="R28" i="1"/>
  <c r="AX27" i="1"/>
  <c r="AY25" i="1"/>
  <c r="S26" i="1"/>
  <c r="AV25" i="1"/>
  <c r="P26" i="1"/>
  <c r="G26" i="1"/>
  <c r="AQ26" i="1" s="1"/>
  <c r="AW26" i="1"/>
  <c r="Q27" i="1"/>
  <c r="D26" i="1"/>
  <c r="AT26" i="1" s="1"/>
  <c r="I26" i="1"/>
  <c r="AO26" i="1" s="1"/>
  <c r="AZ25" i="1" l="1"/>
  <c r="BA25" i="1" s="1"/>
  <c r="L30" i="1"/>
  <c r="AL29" i="1"/>
  <c r="K30" i="1"/>
  <c r="AM29" i="1"/>
  <c r="J30" i="1"/>
  <c r="AN29" i="1"/>
  <c r="H30" i="1"/>
  <c r="AP29" i="1"/>
  <c r="F30" i="1"/>
  <c r="AR29" i="1"/>
  <c r="R29" i="1"/>
  <c r="AX28" i="1"/>
  <c r="I27" i="1"/>
  <c r="AO27" i="1" s="1"/>
  <c r="AV26" i="1"/>
  <c r="P27" i="1"/>
  <c r="E31" i="1"/>
  <c r="AS31" i="1" s="1"/>
  <c r="D27" i="1"/>
  <c r="AT27" i="1" s="1"/>
  <c r="G27" i="1"/>
  <c r="AQ27" i="1" s="1"/>
  <c r="Q28" i="1"/>
  <c r="AW27" i="1"/>
  <c r="AY26" i="1"/>
  <c r="S27" i="1"/>
  <c r="O28" i="1"/>
  <c r="AU27" i="1"/>
  <c r="AZ26" i="1" l="1"/>
  <c r="BA26" i="1" s="1"/>
  <c r="L31" i="1"/>
  <c r="AL30" i="1"/>
  <c r="K31" i="1"/>
  <c r="AM30" i="1"/>
  <c r="J31" i="1"/>
  <c r="AN30" i="1"/>
  <c r="H31" i="1"/>
  <c r="AP30" i="1"/>
  <c r="F31" i="1"/>
  <c r="AR30" i="1"/>
  <c r="E32" i="1"/>
  <c r="AS32" i="1" s="1"/>
  <c r="G28" i="1"/>
  <c r="AQ28" i="1" s="1"/>
  <c r="AU28" i="1"/>
  <c r="O29" i="1"/>
  <c r="D28" i="1"/>
  <c r="AT28" i="1" s="1"/>
  <c r="P28" i="1"/>
  <c r="AV27" i="1"/>
  <c r="I28" i="1"/>
  <c r="AO28" i="1" s="1"/>
  <c r="AW28" i="1"/>
  <c r="Q29" i="1"/>
  <c r="S28" i="1"/>
  <c r="AY27" i="1"/>
  <c r="AX29" i="1"/>
  <c r="R30" i="1"/>
  <c r="AZ27" i="1" l="1"/>
  <c r="BA27" i="1" s="1"/>
  <c r="L32" i="1"/>
  <c r="AL31" i="1"/>
  <c r="K32" i="1"/>
  <c r="AM31" i="1"/>
  <c r="J32" i="1"/>
  <c r="AN31" i="1"/>
  <c r="H32" i="1"/>
  <c r="AP31" i="1"/>
  <c r="F32" i="1"/>
  <c r="AR31" i="1"/>
  <c r="O30" i="1"/>
  <c r="AU29" i="1"/>
  <c r="S29" i="1"/>
  <c r="AY28" i="1"/>
  <c r="AV28" i="1"/>
  <c r="P29" i="1"/>
  <c r="R31" i="1"/>
  <c r="AX30" i="1"/>
  <c r="Q30" i="1"/>
  <c r="AW29" i="1"/>
  <c r="D29" i="1"/>
  <c r="AT29" i="1" s="1"/>
  <c r="E33" i="1"/>
  <c r="AS33" i="1" s="1"/>
  <c r="I29" i="1"/>
  <c r="AO29" i="1" s="1"/>
  <c r="G29" i="1"/>
  <c r="AQ29" i="1" s="1"/>
  <c r="AZ28" i="1" l="1"/>
  <c r="BA28" i="1" s="1"/>
  <c r="L33" i="1"/>
  <c r="AL32" i="1"/>
  <c r="K33" i="1"/>
  <c r="AM32" i="1"/>
  <c r="J33" i="1"/>
  <c r="AN32" i="1"/>
  <c r="H33" i="1"/>
  <c r="AP32" i="1"/>
  <c r="F33" i="1"/>
  <c r="AR32" i="1"/>
  <c r="G30" i="1"/>
  <c r="AQ30" i="1" s="1"/>
  <c r="I30" i="1"/>
  <c r="AO30" i="1" s="1"/>
  <c r="R32" i="1"/>
  <c r="AX31" i="1"/>
  <c r="AY29" i="1"/>
  <c r="S30" i="1"/>
  <c r="P30" i="1"/>
  <c r="AV29" i="1"/>
  <c r="Q31" i="1"/>
  <c r="AW30" i="1"/>
  <c r="E34" i="1"/>
  <c r="AS34" i="1" s="1"/>
  <c r="O31" i="1"/>
  <c r="AU30" i="1"/>
  <c r="D30" i="1"/>
  <c r="AT30" i="1" s="1"/>
  <c r="AZ29" i="1" l="1"/>
  <c r="BA29" i="1" s="1"/>
  <c r="L34" i="1"/>
  <c r="AL33" i="1"/>
  <c r="K34" i="1"/>
  <c r="AM33" i="1"/>
  <c r="J34" i="1"/>
  <c r="AN33" i="1"/>
  <c r="H34" i="1"/>
  <c r="AP33" i="1"/>
  <c r="F34" i="1"/>
  <c r="AR33" i="1"/>
  <c r="E35" i="1"/>
  <c r="AS35" i="1" s="1"/>
  <c r="AY30" i="1"/>
  <c r="S31" i="1"/>
  <c r="I31" i="1"/>
  <c r="AO31" i="1" s="1"/>
  <c r="D31" i="1"/>
  <c r="AT31" i="1" s="1"/>
  <c r="O32" i="1"/>
  <c r="AU31" i="1"/>
  <c r="AW31" i="1"/>
  <c r="Q32" i="1"/>
  <c r="AV30" i="1"/>
  <c r="P31" i="1"/>
  <c r="R33" i="1"/>
  <c r="AX32" i="1"/>
  <c r="G31" i="1"/>
  <c r="AQ31" i="1" s="1"/>
  <c r="AZ30" i="1" l="1"/>
  <c r="BA30" i="1" s="1"/>
  <c r="L35" i="1"/>
  <c r="AL34" i="1"/>
  <c r="K35" i="1"/>
  <c r="AM34" i="1"/>
  <c r="J35" i="1"/>
  <c r="AN34" i="1"/>
  <c r="H35" i="1"/>
  <c r="AP34" i="1"/>
  <c r="F35" i="1"/>
  <c r="AR34" i="1"/>
  <c r="AX33" i="1"/>
  <c r="R34" i="1"/>
  <c r="I32" i="1"/>
  <c r="AO32" i="1" s="1"/>
  <c r="P32" i="1"/>
  <c r="AV31" i="1"/>
  <c r="AY31" i="1"/>
  <c r="S32" i="1"/>
  <c r="G32" i="1"/>
  <c r="AQ32" i="1" s="1"/>
  <c r="O33" i="1"/>
  <c r="AU32" i="1"/>
  <c r="E36" i="1"/>
  <c r="AS36" i="1" s="1"/>
  <c r="AW32" i="1"/>
  <c r="Q33" i="1"/>
  <c r="D32" i="1"/>
  <c r="AT32" i="1" s="1"/>
  <c r="AZ31" i="1" l="1"/>
  <c r="BA31" i="1" s="1"/>
  <c r="L36" i="1"/>
  <c r="AL35" i="1"/>
  <c r="K36" i="1"/>
  <c r="AM35" i="1"/>
  <c r="J36" i="1"/>
  <c r="AN35" i="1"/>
  <c r="H36" i="1"/>
  <c r="AP35" i="1"/>
  <c r="F36" i="1"/>
  <c r="AR35" i="1"/>
  <c r="G33" i="1"/>
  <c r="AQ33" i="1" s="1"/>
  <c r="AV32" i="1"/>
  <c r="P33" i="1"/>
  <c r="AW33" i="1"/>
  <c r="Q34" i="1"/>
  <c r="AY32" i="1"/>
  <c r="S33" i="1"/>
  <c r="AX34" i="1"/>
  <c r="R35" i="1"/>
  <c r="O34" i="1"/>
  <c r="AU33" i="1"/>
  <c r="D33" i="1"/>
  <c r="AT33" i="1" s="1"/>
  <c r="E37" i="1"/>
  <c r="AS38" i="1" s="1"/>
  <c r="I33" i="1"/>
  <c r="AO33" i="1" s="1"/>
  <c r="AZ32" i="1" l="1"/>
  <c r="BA32" i="1" s="1"/>
  <c r="G40" i="1" s="1"/>
  <c r="L37" i="1"/>
  <c r="AL38" i="1" s="1"/>
  <c r="AL36" i="1"/>
  <c r="K37" i="1"/>
  <c r="AM38" i="1" s="1"/>
  <c r="AM36" i="1"/>
  <c r="J37" i="1"/>
  <c r="AN38" i="1" s="1"/>
  <c r="AN36" i="1"/>
  <c r="H37" i="1"/>
  <c r="AP38" i="1" s="1"/>
  <c r="AP36" i="1"/>
  <c r="F37" i="1"/>
  <c r="AR38" i="1" s="1"/>
  <c r="AR36" i="1"/>
  <c r="AS37" i="1"/>
  <c r="AW34" i="1"/>
  <c r="Q35" i="1"/>
  <c r="AU34" i="1"/>
  <c r="O35" i="1"/>
  <c r="G34" i="1"/>
  <c r="AQ34" i="1" s="1"/>
  <c r="I34" i="1"/>
  <c r="AO34" i="1" s="1"/>
  <c r="D34" i="1"/>
  <c r="AT34" i="1" s="1"/>
  <c r="R36" i="1"/>
  <c r="AX35" i="1"/>
  <c r="S34" i="1"/>
  <c r="AY33" i="1"/>
  <c r="P34" i="1"/>
  <c r="AV33" i="1"/>
  <c r="AZ33" i="1" l="1"/>
  <c r="AK38" i="1"/>
  <c r="AL37" i="1"/>
  <c r="AM37" i="1"/>
  <c r="AN37" i="1"/>
  <c r="AP37" i="1"/>
  <c r="AR37" i="1"/>
  <c r="R37" i="1"/>
  <c r="AX36" i="1"/>
  <c r="I35" i="1"/>
  <c r="AO35" i="1" s="1"/>
  <c r="O36" i="1"/>
  <c r="AU35" i="1"/>
  <c r="AV34" i="1"/>
  <c r="P35" i="1"/>
  <c r="S35" i="1"/>
  <c r="AY34" i="1"/>
  <c r="D35" i="1"/>
  <c r="AT35" i="1" s="1"/>
  <c r="G35" i="1"/>
  <c r="AQ35" i="1" s="1"/>
  <c r="Q36" i="1"/>
  <c r="AW35" i="1"/>
  <c r="AZ34" i="1" l="1"/>
  <c r="BA33" i="1"/>
  <c r="G41" i="1" s="1"/>
  <c r="G36" i="1"/>
  <c r="AQ36" i="1" s="1"/>
  <c r="S36" i="1"/>
  <c r="AY35" i="1"/>
  <c r="AW36" i="1"/>
  <c r="Q37" i="1"/>
  <c r="D36" i="1"/>
  <c r="AT36" i="1" s="1"/>
  <c r="AV35" i="1"/>
  <c r="P36" i="1"/>
  <c r="AU36" i="1"/>
  <c r="O37" i="1"/>
  <c r="AX38" i="1"/>
  <c r="AX37" i="1"/>
  <c r="I36" i="1"/>
  <c r="AO36" i="1" s="1"/>
  <c r="AZ35" i="1" l="1"/>
  <c r="BA34" i="1"/>
  <c r="G42" i="1" s="1"/>
  <c r="AW37" i="1"/>
  <c r="AW38" i="1"/>
  <c r="G37" i="1"/>
  <c r="AQ38" i="1" s="1"/>
  <c r="AV36" i="1"/>
  <c r="P37" i="1"/>
  <c r="AU38" i="1"/>
  <c r="AU37" i="1"/>
  <c r="I37" i="1"/>
  <c r="AO38" i="1" s="1"/>
  <c r="D37" i="1"/>
  <c r="AT38" i="1" s="1"/>
  <c r="S37" i="1"/>
  <c r="AY36" i="1"/>
  <c r="AZ36" i="1" l="1"/>
  <c r="AO37" i="1"/>
  <c r="AQ37" i="1"/>
  <c r="AT37" i="1"/>
  <c r="BA35" i="1"/>
  <c r="G43" i="1" s="1"/>
  <c r="AY37" i="1"/>
  <c r="AY38" i="1"/>
  <c r="AV38" i="1"/>
  <c r="AZ38" i="1" s="1"/>
  <c r="AV37" i="1"/>
  <c r="AZ37" i="1" l="1"/>
  <c r="BA36" i="1"/>
  <c r="G44" i="1" s="1"/>
  <c r="BA37" i="1" l="1"/>
  <c r="BA38" i="1" s="1"/>
  <c r="G56" i="1" s="1"/>
  <c r="G45" i="1" l="1"/>
  <c r="G55" i="1"/>
  <c r="G54" i="1"/>
  <c r="G39" i="1"/>
  <c r="G46" i="1"/>
  <c r="G53" i="1"/>
  <c r="G48" i="1"/>
  <c r="G52" i="1"/>
  <c r="G49" i="1"/>
  <c r="G50" i="1"/>
  <c r="G47" i="1"/>
  <c r="G51" i="1"/>
</calcChain>
</file>

<file path=xl/sharedStrings.xml><?xml version="1.0" encoding="utf-8"?>
<sst xmlns="http://schemas.openxmlformats.org/spreadsheetml/2006/main" count="135" uniqueCount="56">
  <si>
    <t>G</t>
  </si>
  <si>
    <t>F</t>
  </si>
  <si>
    <t>C</t>
  </si>
  <si>
    <t>I</t>
  </si>
  <si>
    <t>Return</t>
  </si>
  <si>
    <t xml:space="preserve"> </t>
  </si>
  <si>
    <t>S</t>
  </si>
  <si>
    <t>Fund Allocation (%)</t>
  </si>
  <si>
    <t>Year</t>
  </si>
  <si>
    <t>Period</t>
  </si>
  <si>
    <t>Fund Returns - (Incr/Dec)</t>
  </si>
  <si>
    <t>vs G Fund =</t>
  </si>
  <si>
    <t>vs F Fund =</t>
  </si>
  <si>
    <t>vs C Fund =</t>
  </si>
  <si>
    <t>vs S Fund =</t>
  </si>
  <si>
    <t>vs I Fund =</t>
  </si>
  <si>
    <t>Trans</t>
  </si>
  <si>
    <t>**</t>
  </si>
  <si>
    <t>40% F, 20% C, 20% S, 20% I Fund</t>
  </si>
  <si>
    <t>vs 40% F, 60% Stocks =</t>
  </si>
  <si>
    <t>L40</t>
  </si>
  <si>
    <t>L30</t>
  </si>
  <si>
    <t>L-Inc</t>
  </si>
  <si>
    <t>-</t>
  </si>
  <si>
    <t>A positive number indicates my return &gt; other allocation.</t>
  </si>
  <si>
    <t>A negative number indicates my return &lt; other allocation.</t>
  </si>
  <si>
    <t>TSP Talk Return</t>
  </si>
  <si>
    <t>Our</t>
  </si>
  <si>
    <t>Fund Prices</t>
  </si>
  <si>
    <t>TSP TALK RETURNS CALCULATOR With L Funds</t>
  </si>
  <si>
    <t>vs L-Inc</t>
  </si>
  <si>
    <t>© Copyright TSP Talk.com</t>
  </si>
  <si>
    <t>TSP Allocations and Returns</t>
  </si>
  <si>
    <t>vs L50 =</t>
  </si>
  <si>
    <t>L50</t>
  </si>
  <si>
    <t>L35</t>
  </si>
  <si>
    <t>L45</t>
  </si>
  <si>
    <t>L55</t>
  </si>
  <si>
    <t>L60</t>
  </si>
  <si>
    <t>L65</t>
  </si>
  <si>
    <t>vs L65 =</t>
  </si>
  <si>
    <t>vs L60 =</t>
  </si>
  <si>
    <t>vs L55 =</t>
  </si>
  <si>
    <t>vs L45 =</t>
  </si>
  <si>
    <t>vs L35=</t>
  </si>
  <si>
    <t>TSP TALK</t>
  </si>
  <si>
    <t>Closing</t>
  </si>
  <si>
    <t>Last Year</t>
  </si>
  <si>
    <t>Start Date</t>
  </si>
  <si>
    <t>End Date</t>
  </si>
  <si>
    <t>L70</t>
  </si>
  <si>
    <t>L75</t>
  </si>
  <si>
    <t>vs L30 =</t>
  </si>
  <si>
    <t>vs L40=</t>
  </si>
  <si>
    <t>vs L70 =</t>
  </si>
  <si>
    <t>vs L75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</si>
</sst>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333333"/>
      <name val="Arial"/>
      <family val="2"/>
    </font>
    <font>
      <b/>
      <u/>
      <sz val="10"/>
      <color rgb="FF333333"/>
      <name val="Arial"/>
      <family val="2"/>
    </font>
    <font>
      <sz val="7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3F7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FAEA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2" fontId="0" fillId="0" borderId="0" xfId="0" applyNumberFormat="1"/>
    <xf numFmtId="9" fontId="0" fillId="0" borderId="0" xfId="2" applyFont="1"/>
    <xf numFmtId="10" fontId="2" fillId="0" borderId="0" xfId="2" applyNumberFormat="1" applyFont="1"/>
    <xf numFmtId="43" fontId="0" fillId="0" borderId="0" xfId="1" applyFont="1"/>
    <xf numFmtId="10" fontId="0" fillId="0" borderId="0" xfId="2" applyNumberFormat="1" applyFont="1"/>
    <xf numFmtId="0" fontId="2" fillId="0" borderId="0" xfId="0" applyFont="1"/>
    <xf numFmtId="43" fontId="0" fillId="0" borderId="0" xfId="1" applyFont="1" applyBorder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2" borderId="0" xfId="0" applyNumberFormat="1" applyFill="1"/>
    <xf numFmtId="10" fontId="3" fillId="3" borderId="0" xfId="2" applyNumberFormat="1" applyFont="1" applyFill="1" applyAlignment="1">
      <alignment horizontal="center"/>
    </xf>
    <xf numFmtId="10" fontId="4" fillId="4" borderId="0" xfId="2" applyNumberFormat="1" applyFont="1" applyFill="1" applyAlignment="1">
      <alignment horizontal="center"/>
    </xf>
    <xf numFmtId="43" fontId="2" fillId="5" borderId="0" xfId="1" applyFont="1" applyFill="1" applyBorder="1" applyAlignment="1">
      <alignment horizontal="left"/>
    </xf>
    <xf numFmtId="43" fontId="4" fillId="5" borderId="0" xfId="1" applyFont="1" applyFill="1" applyBorder="1" applyAlignment="1">
      <alignment horizontal="left"/>
    </xf>
    <xf numFmtId="2" fontId="5" fillId="0" borderId="0" xfId="0" applyNumberFormat="1" applyFont="1"/>
    <xf numFmtId="43" fontId="5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0" fontId="2" fillId="4" borderId="0" xfId="2" applyNumberFormat="1" applyFont="1" applyFill="1"/>
    <xf numFmtId="2" fontId="2" fillId="0" borderId="0" xfId="0" applyNumberFormat="1" applyFont="1"/>
    <xf numFmtId="2" fontId="2" fillId="0" borderId="0" xfId="2" applyNumberFormat="1" applyFont="1"/>
    <xf numFmtId="2" fontId="5" fillId="0" borderId="0" xfId="2" applyNumberFormat="1" applyFont="1"/>
    <xf numFmtId="2" fontId="5" fillId="0" borderId="0" xfId="1" applyNumberFormat="1" applyFont="1" applyFill="1" applyBorder="1" applyAlignment="1">
      <alignment horizontal="right"/>
    </xf>
    <xf numFmtId="10" fontId="2" fillId="5" borderId="0" xfId="2" applyNumberFormat="1" applyFont="1" applyFill="1" applyAlignment="1">
      <alignment horizontal="right"/>
    </xf>
    <xf numFmtId="10" fontId="0" fillId="4" borderId="0" xfId="2" applyNumberFormat="1" applyFont="1" applyFill="1"/>
    <xf numFmtId="9" fontId="3" fillId="0" borderId="0" xfId="2" applyFont="1"/>
    <xf numFmtId="14" fontId="2" fillId="6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3" fontId="4" fillId="5" borderId="0" xfId="1" applyFont="1" applyFill="1" applyAlignment="1">
      <alignment horizontal="center"/>
    </xf>
    <xf numFmtId="0" fontId="0" fillId="0" borderId="0" xfId="0" quotePrefix="1" applyAlignment="1">
      <alignment horizontal="right"/>
    </xf>
    <xf numFmtId="2" fontId="6" fillId="0" borderId="0" xfId="0" applyNumberFormat="1" applyFont="1"/>
    <xf numFmtId="10" fontId="2" fillId="0" borderId="0" xfId="2" applyNumberFormat="1" applyFont="1" applyFill="1" applyAlignment="1">
      <alignment horizontal="right"/>
    </xf>
    <xf numFmtId="10" fontId="3" fillId="0" borderId="0" xfId="2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right"/>
    </xf>
    <xf numFmtId="9" fontId="5" fillId="2" borderId="0" xfId="2" applyFont="1" applyFill="1" applyAlignment="1">
      <alignment horizontal="right"/>
    </xf>
    <xf numFmtId="10" fontId="5" fillId="3" borderId="0" xfId="2" applyNumberFormat="1" applyFont="1" applyFill="1" applyAlignment="1">
      <alignment horizontal="right"/>
    </xf>
    <xf numFmtId="10" fontId="5" fillId="5" borderId="0" xfId="2" applyNumberFormat="1" applyFont="1" applyFill="1" applyAlignment="1">
      <alignment horizontal="right"/>
    </xf>
    <xf numFmtId="10" fontId="5" fillId="0" borderId="0" xfId="2" applyNumberFormat="1" applyFont="1" applyFill="1" applyAlignment="1">
      <alignment horizontal="right"/>
    </xf>
    <xf numFmtId="43" fontId="4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2" fontId="2" fillId="0" borderId="0" xfId="1" applyNumberFormat="1" applyFont="1" applyFill="1" applyBorder="1" applyAlignment="1">
      <alignment horizontal="right"/>
    </xf>
    <xf numFmtId="10" fontId="2" fillId="4" borderId="0" xfId="2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10" fontId="2" fillId="2" borderId="0" xfId="2" applyNumberFormat="1" applyFont="1" applyFill="1"/>
    <xf numFmtId="2" fontId="3" fillId="3" borderId="0" xfId="0" applyNumberFormat="1" applyFont="1" applyFill="1" applyAlignment="1">
      <alignment horizontal="center"/>
    </xf>
    <xf numFmtId="10" fontId="5" fillId="7" borderId="0" xfId="2" applyNumberFormat="1" applyFont="1" applyFill="1" applyAlignment="1">
      <alignment horizontal="right"/>
    </xf>
    <xf numFmtId="10" fontId="7" fillId="7" borderId="0" xfId="2" applyNumberFormat="1" applyFont="1" applyFill="1" applyAlignment="1">
      <alignment horizontal="right"/>
    </xf>
    <xf numFmtId="10" fontId="2" fillId="7" borderId="0" xfId="2" applyNumberFormat="1" applyFont="1" applyFill="1" applyAlignment="1">
      <alignment horizontal="right"/>
    </xf>
    <xf numFmtId="10" fontId="3" fillId="7" borderId="0" xfId="2" applyNumberFormat="1" applyFont="1" applyFill="1" applyAlignment="1">
      <alignment horizontal="center"/>
    </xf>
    <xf numFmtId="9" fontId="5" fillId="8" borderId="0" xfId="0" applyNumberFormat="1" applyFont="1" applyFill="1" applyAlignment="1">
      <alignment horizontal="right"/>
    </xf>
    <xf numFmtId="9" fontId="5" fillId="8" borderId="0" xfId="2" applyFont="1" applyFill="1" applyAlignment="1">
      <alignment horizontal="right"/>
    </xf>
    <xf numFmtId="0" fontId="3" fillId="8" borderId="0" xfId="2" applyNumberFormat="1" applyFont="1" applyFill="1" applyAlignment="1">
      <alignment horizontal="center"/>
    </xf>
    <xf numFmtId="2" fontId="0" fillId="8" borderId="0" xfId="0" applyNumberFormat="1" applyFill="1"/>
    <xf numFmtId="0" fontId="3" fillId="8" borderId="0" xfId="0" applyFont="1" applyFill="1" applyAlignment="1">
      <alignment horizontal="center"/>
    </xf>
    <xf numFmtId="0" fontId="0" fillId="7" borderId="0" xfId="0" applyFill="1"/>
    <xf numFmtId="10" fontId="3" fillId="5" borderId="0" xfId="1" applyNumberFormat="1" applyFont="1" applyFill="1" applyBorder="1" applyAlignment="1">
      <alignment horizontal="left"/>
    </xf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2" fontId="8" fillId="0" borderId="0" xfId="0" applyNumberFormat="1" applyFont="1"/>
    <xf numFmtId="2" fontId="0" fillId="9" borderId="0" xfId="0" applyNumberFormat="1" applyFill="1"/>
    <xf numFmtId="0" fontId="0" fillId="9" borderId="0" xfId="0" applyFill="1"/>
    <xf numFmtId="2" fontId="2" fillId="9" borderId="0" xfId="0" applyNumberFormat="1" applyFont="1" applyFill="1" applyAlignment="1">
      <alignment horizontal="center"/>
    </xf>
    <xf numFmtId="2" fontId="2" fillId="9" borderId="0" xfId="2" applyNumberFormat="1" applyFont="1" applyFill="1"/>
    <xf numFmtId="164" fontId="0" fillId="0" borderId="0" xfId="0" applyNumberFormat="1" applyAlignment="1">
      <alignment horizontal="center"/>
    </xf>
    <xf numFmtId="9" fontId="0" fillId="6" borderId="0" xfId="2" applyFont="1" applyFill="1" applyAlignment="1">
      <alignment horizontal="center"/>
    </xf>
    <xf numFmtId="9" fontId="2" fillId="6" borderId="0" xfId="2" applyFont="1" applyFill="1" applyAlignment="1">
      <alignment horizontal="center"/>
    </xf>
    <xf numFmtId="10" fontId="2" fillId="6" borderId="0" xfId="2" applyNumberFormat="1" applyFont="1" applyFill="1" applyAlignment="1">
      <alignment horizontal="center"/>
    </xf>
    <xf numFmtId="43" fontId="0" fillId="5" borderId="0" xfId="1" applyFont="1" applyFill="1" applyAlignment="1">
      <alignment horizontal="center"/>
    </xf>
    <xf numFmtId="10" fontId="5" fillId="6" borderId="0" xfId="2" applyNumberFormat="1" applyFont="1" applyFill="1" applyAlignment="1">
      <alignment horizontal="center"/>
    </xf>
    <xf numFmtId="0" fontId="9" fillId="11" borderId="0" xfId="0" applyFont="1" applyFill="1" applyAlignment="1">
      <alignment horizontal="center" vertical="center" wrapText="1"/>
    </xf>
    <xf numFmtId="14" fontId="2" fillId="10" borderId="0" xfId="0" applyNumberFormat="1" applyFont="1" applyFill="1" applyAlignment="1">
      <alignment horizontal="center"/>
    </xf>
    <xf numFmtId="164" fontId="10" fillId="11" borderId="0" xfId="2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2" fontId="3" fillId="9" borderId="0" xfId="1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1" applyNumberFormat="1" applyFont="1" applyFill="1" applyBorder="1" applyAlignment="1">
      <alignment horizontal="center"/>
    </xf>
    <xf numFmtId="9" fontId="3" fillId="8" borderId="0" xfId="2" applyFont="1" applyFill="1" applyBorder="1" applyAlignment="1">
      <alignment horizontal="center"/>
    </xf>
    <xf numFmtId="0" fontId="3" fillId="8" borderId="0" xfId="2" applyNumberFormat="1" applyFont="1" applyFill="1" applyBorder="1" applyAlignment="1">
      <alignment horizontal="center"/>
    </xf>
    <xf numFmtId="10" fontId="3" fillId="7" borderId="0" xfId="2" applyNumberFormat="1" applyFont="1" applyFill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10" fontId="3" fillId="4" borderId="0" xfId="2" applyNumberFormat="1" applyFont="1" applyFill="1" applyBorder="1" applyAlignment="1">
      <alignment horizontal="center"/>
    </xf>
    <xf numFmtId="10" fontId="3" fillId="5" borderId="0" xfId="1" applyNumberFormat="1" applyFont="1" applyFill="1" applyBorder="1" applyAlignment="1">
      <alignment horizontal="right"/>
    </xf>
    <xf numFmtId="15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2" applyFont="1" applyAlignment="1">
      <alignment horizontal="right"/>
    </xf>
    <xf numFmtId="10" fontId="7" fillId="3" borderId="0" xfId="2" applyNumberFormat="1" applyFont="1" applyFill="1" applyAlignment="1">
      <alignment horizontal="right"/>
    </xf>
    <xf numFmtId="14" fontId="2" fillId="0" borderId="0" xfId="0" applyNumberFormat="1" applyFont="1"/>
    <xf numFmtId="164" fontId="9" fillId="12" borderId="0" xfId="0" applyNumberFormat="1" applyFont="1" applyFill="1" applyAlignment="1">
      <alignment horizontal="center" vertical="center" wrapText="1"/>
    </xf>
    <xf numFmtId="0" fontId="11" fillId="13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10" fontId="1" fillId="3" borderId="0" xfId="2" applyNumberFormat="1" applyFont="1" applyFill="1" applyAlignment="1">
      <alignment horizontal="right"/>
    </xf>
    <xf numFmtId="0" fontId="13" fillId="0" borderId="0" xfId="0" applyFont="1" applyAlignment="1">
      <alignment wrapText="1"/>
    </xf>
    <xf numFmtId="0" fontId="12" fillId="14" borderId="0" xfId="0" applyFont="1" applyFill="1" applyAlignment="1">
      <alignment horizontal="center" vertical="center"/>
    </xf>
    <xf numFmtId="9" fontId="3" fillId="15" borderId="0" xfId="2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5" borderId="0" xfId="0" applyFont="1" applyFill="1"/>
    <xf numFmtId="10" fontId="5" fillId="16" borderId="0" xfId="2" applyNumberFormat="1" applyFont="1" applyFill="1" applyAlignment="1">
      <alignment horizontal="right"/>
    </xf>
    <xf numFmtId="164" fontId="10" fillId="17" borderId="0" xfId="2" applyNumberFormat="1" applyFont="1" applyFill="1" applyBorder="1" applyAlignment="1">
      <alignment horizontal="center" vertical="center" wrapText="1"/>
    </xf>
    <xf numFmtId="0" fontId="9" fillId="18" borderId="0" xfId="0" applyFont="1" applyFill="1" applyAlignment="1">
      <alignment horizontal="center" vertical="center" wrapText="1"/>
    </xf>
    <xf numFmtId="9" fontId="5" fillId="19" borderId="0" xfId="0" applyNumberFormat="1" applyFont="1" applyFill="1" applyAlignment="1">
      <alignment horizontal="right"/>
    </xf>
    <xf numFmtId="2" fontId="2" fillId="19" borderId="0" xfId="2" applyNumberFormat="1" applyFont="1" applyFill="1"/>
    <xf numFmtId="2" fontId="3" fillId="19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F9FAEA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708660</xdr:colOff>
      <xdr:row>3</xdr:row>
      <xdr:rowOff>76200</xdr:rowOff>
    </xdr:to>
    <xdr:pic>
      <xdr:nvPicPr>
        <xdr:cNvPr id="1049" name="Picture 2" descr="tsptalklogo2.jpg">
          <a:extLst>
            <a:ext uri="{FF2B5EF4-FFF2-40B4-BE49-F238E27FC236}">
              <a16:creationId xmlns:a16="http://schemas.microsoft.com/office/drawing/2014/main" id="{3D43761B-598F-4102-B989-B3CF4B43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8821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7"/>
  <sheetViews>
    <sheetView tabSelected="1" workbookViewId="0">
      <selection activeCell="V2" sqref="V2"/>
    </sheetView>
  </sheetViews>
  <sheetFormatPr defaultRowHeight="13.2" x14ac:dyDescent="0.25"/>
  <cols>
    <col min="1" max="1" width="6.109375" style="10" customWidth="1"/>
    <col min="2" max="2" width="11.33203125" style="10" customWidth="1"/>
    <col min="3" max="3" width="11.33203125" customWidth="1"/>
    <col min="4" max="4" width="9.109375" customWidth="1"/>
    <col min="5" max="5" width="9.5546875" customWidth="1"/>
    <col min="6" max="7" width="10.109375" customWidth="1"/>
    <col min="8" max="9" width="9.44140625" customWidth="1"/>
    <col min="10" max="13" width="9" customWidth="1"/>
    <col min="14" max="15" width="9.21875" style="1" customWidth="1"/>
    <col min="16" max="16" width="8.6640625" style="1" customWidth="1"/>
    <col min="17" max="17" width="9.77734375" style="1" customWidth="1"/>
    <col min="18" max="18" width="9" style="1" customWidth="1"/>
    <col min="19" max="19" width="9" style="24" customWidth="1"/>
    <col min="20" max="25" width="6.6640625" style="24" customWidth="1"/>
    <col min="26" max="26" width="6.6640625" style="2" customWidth="1"/>
    <col min="27" max="27" width="6.6640625" style="1" customWidth="1"/>
    <col min="28" max="28" width="6.6640625" style="3" customWidth="1"/>
    <col min="29" max="29" width="6.6640625" style="2" customWidth="1"/>
    <col min="30" max="30" width="6.6640625" style="4" customWidth="1"/>
    <col min="31" max="31" width="6.6640625" style="5" customWidth="1"/>
    <col min="32" max="32" width="6.88671875" customWidth="1"/>
    <col min="33" max="33" width="6.88671875" style="1" customWidth="1"/>
    <col min="34" max="34" width="7.33203125" customWidth="1"/>
    <col min="35" max="37" width="7.109375" customWidth="1"/>
    <col min="38" max="41" width="7.33203125" customWidth="1"/>
    <col min="42" max="46" width="7.109375" customWidth="1"/>
  </cols>
  <sheetData>
    <row r="1" spans="1:53" ht="14.1" customHeight="1" x14ac:dyDescent="0.25">
      <c r="E1" s="6" t="s">
        <v>32</v>
      </c>
      <c r="F1" s="6"/>
      <c r="G1" s="6"/>
      <c r="H1" s="6"/>
      <c r="I1" s="6"/>
      <c r="J1" s="6"/>
      <c r="K1" s="6"/>
      <c r="L1" s="6"/>
      <c r="M1" s="6"/>
      <c r="N1" s="23" t="s">
        <v>5</v>
      </c>
      <c r="O1" s="23" t="s">
        <v>5</v>
      </c>
      <c r="P1" s="29" t="s">
        <v>29</v>
      </c>
      <c r="S1" s="1"/>
      <c r="T1" s="1"/>
      <c r="U1" s="1"/>
      <c r="V1" s="1"/>
      <c r="W1" s="1"/>
      <c r="X1" s="1"/>
      <c r="Y1" s="1"/>
      <c r="Z1" s="3"/>
      <c r="AA1" s="2"/>
      <c r="AB1" s="4"/>
      <c r="AC1" s="5"/>
    </row>
    <row r="2" spans="1:53" ht="14.1" customHeight="1" x14ac:dyDescent="0.25">
      <c r="C2" s="6"/>
      <c r="D2" s="6"/>
      <c r="E2" s="95"/>
      <c r="F2" s="6">
        <v>2026</v>
      </c>
      <c r="G2" s="6"/>
      <c r="H2" s="6"/>
      <c r="I2" s="6"/>
      <c r="J2" s="6"/>
      <c r="K2" s="6"/>
      <c r="L2" s="6"/>
      <c r="M2" s="6"/>
      <c r="N2" s="23"/>
      <c r="O2" s="23"/>
      <c r="P2" s="24"/>
      <c r="R2" s="29"/>
      <c r="S2" s="1"/>
      <c r="T2" s="1"/>
      <c r="U2" s="1"/>
      <c r="V2" s="1"/>
      <c r="W2" s="1"/>
      <c r="X2" s="1"/>
      <c r="Y2" s="1"/>
      <c r="Z2" s="3"/>
      <c r="AA2" s="2"/>
      <c r="AB2" s="4"/>
      <c r="AC2" s="5"/>
    </row>
    <row r="3" spans="1:53" ht="14.1" customHeight="1" x14ac:dyDescent="0.25">
      <c r="D3" s="100"/>
      <c r="E3" s="95"/>
      <c r="F3" s="95"/>
      <c r="G3" s="6"/>
      <c r="H3" s="6"/>
      <c r="I3" s="6"/>
      <c r="J3" s="6"/>
      <c r="K3" s="6"/>
      <c r="L3" s="6"/>
      <c r="M3" s="6"/>
      <c r="N3" s="23"/>
      <c r="O3" s="23"/>
      <c r="P3" s="24"/>
      <c r="R3" s="29"/>
      <c r="S3" s="1"/>
      <c r="T3" s="7"/>
      <c r="U3" s="7"/>
      <c r="V3" s="7"/>
      <c r="W3" s="7"/>
      <c r="X3" s="7"/>
      <c r="Y3" s="7"/>
      <c r="Z3" s="7"/>
      <c r="AA3" s="5"/>
      <c r="AB3" s="1"/>
      <c r="AC3"/>
      <c r="AD3"/>
      <c r="AE3"/>
      <c r="AZ3" s="31" t="s">
        <v>27</v>
      </c>
      <c r="BA3" s="21" t="s">
        <v>27</v>
      </c>
    </row>
    <row r="4" spans="1:53" ht="14.1" customHeight="1" x14ac:dyDescent="0.55000000000000004">
      <c r="A4" s="60"/>
      <c r="B4" s="60"/>
      <c r="C4" s="61"/>
      <c r="D4" s="64"/>
      <c r="E4" s="64"/>
      <c r="F4" s="65"/>
      <c r="G4" s="65"/>
      <c r="H4" s="64"/>
      <c r="I4" s="64"/>
      <c r="J4" s="66" t="s">
        <v>28</v>
      </c>
      <c r="K4" s="66"/>
      <c r="L4" s="66"/>
      <c r="M4" s="66"/>
      <c r="N4" s="64"/>
      <c r="O4" s="64"/>
      <c r="P4" s="64"/>
      <c r="Q4" s="66" t="s">
        <v>5</v>
      </c>
      <c r="R4" s="64"/>
      <c r="S4" s="67"/>
      <c r="T4" s="109"/>
      <c r="U4" s="109"/>
      <c r="V4" s="109"/>
      <c r="W4" s="109"/>
      <c r="X4" s="109"/>
      <c r="Y4" s="109"/>
      <c r="Z4" s="9"/>
      <c r="AA4" s="11"/>
      <c r="AB4" s="47"/>
      <c r="AC4" s="9"/>
      <c r="AD4" s="9"/>
      <c r="AE4" s="55" t="s">
        <v>7</v>
      </c>
      <c r="AF4" s="56"/>
      <c r="AG4" s="55"/>
      <c r="AH4" s="57"/>
      <c r="AI4" s="57"/>
      <c r="AJ4" s="103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52" t="s">
        <v>10</v>
      </c>
      <c r="AV4" s="58"/>
      <c r="AW4" s="58"/>
      <c r="AX4" s="52"/>
      <c r="AY4" s="52"/>
      <c r="AZ4" s="32" t="s">
        <v>4</v>
      </c>
      <c r="BA4" s="13" t="s">
        <v>4</v>
      </c>
    </row>
    <row r="5" spans="1:53" ht="14.1" customHeight="1" x14ac:dyDescent="0.55000000000000004">
      <c r="A5" s="77" t="s">
        <v>16</v>
      </c>
      <c r="B5" s="78" t="s">
        <v>48</v>
      </c>
      <c r="C5" s="78" t="s">
        <v>49</v>
      </c>
      <c r="D5" s="79" t="s">
        <v>22</v>
      </c>
      <c r="E5" s="80" t="s">
        <v>21</v>
      </c>
      <c r="F5" s="79" t="s">
        <v>35</v>
      </c>
      <c r="G5" s="79" t="s">
        <v>20</v>
      </c>
      <c r="H5" s="79" t="s">
        <v>36</v>
      </c>
      <c r="I5" s="79" t="s">
        <v>34</v>
      </c>
      <c r="J5" s="79" t="s">
        <v>37</v>
      </c>
      <c r="K5" s="79" t="s">
        <v>38</v>
      </c>
      <c r="L5" s="79" t="s">
        <v>39</v>
      </c>
      <c r="M5" s="79" t="s">
        <v>50</v>
      </c>
      <c r="N5" s="79" t="s">
        <v>51</v>
      </c>
      <c r="O5" s="79" t="s">
        <v>0</v>
      </c>
      <c r="P5" s="79" t="s">
        <v>1</v>
      </c>
      <c r="Q5" s="79" t="s">
        <v>2</v>
      </c>
      <c r="R5" s="80" t="s">
        <v>6</v>
      </c>
      <c r="S5" s="79" t="s">
        <v>3</v>
      </c>
      <c r="T5" s="110" t="s">
        <v>51</v>
      </c>
      <c r="U5" s="110" t="s">
        <v>50</v>
      </c>
      <c r="V5" s="110" t="s">
        <v>39</v>
      </c>
      <c r="W5" s="110" t="s">
        <v>38</v>
      </c>
      <c r="X5" s="110" t="s">
        <v>37</v>
      </c>
      <c r="Y5" s="110" t="s">
        <v>34</v>
      </c>
      <c r="Z5" s="81" t="s">
        <v>36</v>
      </c>
      <c r="AA5" s="81" t="s">
        <v>20</v>
      </c>
      <c r="AB5" s="81" t="s">
        <v>35</v>
      </c>
      <c r="AC5" s="82" t="s">
        <v>21</v>
      </c>
      <c r="AD5" s="81" t="s">
        <v>22</v>
      </c>
      <c r="AE5" s="83" t="s">
        <v>0</v>
      </c>
      <c r="AF5" s="83" t="s">
        <v>1</v>
      </c>
      <c r="AG5" s="84" t="s">
        <v>2</v>
      </c>
      <c r="AH5" s="83" t="s">
        <v>6</v>
      </c>
      <c r="AI5" s="83" t="s">
        <v>3</v>
      </c>
      <c r="AJ5" s="102" t="s">
        <v>51</v>
      </c>
      <c r="AK5" s="48" t="s">
        <v>50</v>
      </c>
      <c r="AL5" s="48" t="s">
        <v>39</v>
      </c>
      <c r="AM5" s="48" t="s">
        <v>38</v>
      </c>
      <c r="AN5" s="48" t="s">
        <v>37</v>
      </c>
      <c r="AO5" s="48" t="s">
        <v>34</v>
      </c>
      <c r="AP5" s="48" t="s">
        <v>36</v>
      </c>
      <c r="AQ5" s="48" t="s">
        <v>20</v>
      </c>
      <c r="AR5" s="48" t="s">
        <v>35</v>
      </c>
      <c r="AS5" s="48" t="s">
        <v>21</v>
      </c>
      <c r="AT5" s="48" t="s">
        <v>22</v>
      </c>
      <c r="AU5" s="85" t="s">
        <v>0</v>
      </c>
      <c r="AV5" s="85" t="s">
        <v>1</v>
      </c>
      <c r="AW5" s="85" t="s">
        <v>2</v>
      </c>
      <c r="AX5" s="85" t="s">
        <v>6</v>
      </c>
      <c r="AY5" s="85" t="s">
        <v>3</v>
      </c>
      <c r="AZ5" s="86" t="s">
        <v>9</v>
      </c>
      <c r="BA5" s="87" t="s">
        <v>8</v>
      </c>
    </row>
    <row r="6" spans="1:53" s="10" customFormat="1" ht="14.1" customHeight="1" x14ac:dyDescent="0.25">
      <c r="A6" s="18"/>
      <c r="B6" s="75" t="s">
        <v>46</v>
      </c>
      <c r="C6" s="30" t="s">
        <v>47</v>
      </c>
      <c r="D6" s="98">
        <v>29.243300000000001</v>
      </c>
      <c r="E6" s="98">
        <v>58.098199999999999</v>
      </c>
      <c r="F6" s="98">
        <v>17.679300000000001</v>
      </c>
      <c r="G6" s="98">
        <v>67.785899999999998</v>
      </c>
      <c r="H6" s="98">
        <v>18.7561</v>
      </c>
      <c r="I6" s="98">
        <v>41.551499999999997</v>
      </c>
      <c r="J6" s="98">
        <v>21.429200000000002</v>
      </c>
      <c r="K6" s="98">
        <v>21.5566</v>
      </c>
      <c r="L6" s="98">
        <v>21.424299999999999</v>
      </c>
      <c r="M6" s="98">
        <v>12.697900000000001</v>
      </c>
      <c r="N6" s="98">
        <v>11.091699999999999</v>
      </c>
      <c r="O6" s="101">
        <v>19.587700000000002</v>
      </c>
      <c r="P6" s="101">
        <v>20.881799999999998</v>
      </c>
      <c r="Q6" s="101">
        <v>109.51260000000001</v>
      </c>
      <c r="R6" s="101">
        <v>100.40770000000001</v>
      </c>
      <c r="S6" s="101">
        <v>55.492199999999997</v>
      </c>
      <c r="T6" s="74"/>
      <c r="U6" s="74"/>
      <c r="V6" s="74"/>
      <c r="W6" s="74"/>
      <c r="X6" s="74"/>
      <c r="Y6" s="74"/>
      <c r="Z6" s="69" t="s">
        <v>5</v>
      </c>
      <c r="AA6" s="70" t="s">
        <v>5</v>
      </c>
      <c r="AB6" s="69" t="s">
        <v>5</v>
      </c>
      <c r="AC6" s="69" t="s">
        <v>5</v>
      </c>
      <c r="AD6" s="69" t="s">
        <v>5</v>
      </c>
      <c r="AE6" s="69" t="s">
        <v>5</v>
      </c>
      <c r="AF6" s="70" t="s">
        <v>5</v>
      </c>
      <c r="AG6" s="69" t="s">
        <v>5</v>
      </c>
      <c r="AH6" s="69" t="s">
        <v>5</v>
      </c>
      <c r="AI6" s="69" t="s">
        <v>5</v>
      </c>
      <c r="AJ6" s="69"/>
      <c r="AK6" s="69"/>
      <c r="AL6" s="71" t="s">
        <v>5</v>
      </c>
      <c r="AM6" s="71" t="s">
        <v>5</v>
      </c>
      <c r="AN6" s="71" t="s">
        <v>5</v>
      </c>
      <c r="AO6" s="71"/>
      <c r="AP6" s="71" t="s">
        <v>5</v>
      </c>
      <c r="AQ6" s="71" t="s">
        <v>5</v>
      </c>
      <c r="AR6" s="71" t="s">
        <v>5</v>
      </c>
      <c r="AS6" s="71" t="s">
        <v>5</v>
      </c>
      <c r="AT6" s="71" t="s">
        <v>5</v>
      </c>
      <c r="AU6" s="71" t="s">
        <v>5</v>
      </c>
      <c r="AV6" s="71" t="s">
        <v>5</v>
      </c>
      <c r="AW6" s="71" t="s">
        <v>5</v>
      </c>
      <c r="AX6" s="71" t="s">
        <v>5</v>
      </c>
      <c r="AY6" s="71" t="s">
        <v>5</v>
      </c>
      <c r="AZ6" s="72"/>
      <c r="BA6" s="73"/>
    </row>
    <row r="7" spans="1:53" s="10" customFormat="1" ht="14.1" customHeight="1" x14ac:dyDescent="0.25">
      <c r="A7" s="18"/>
      <c r="B7" s="75"/>
      <c r="C7" s="30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74"/>
      <c r="U7" s="107"/>
      <c r="V7" s="74"/>
      <c r="W7" s="74"/>
      <c r="X7" s="74"/>
      <c r="Y7" s="74"/>
      <c r="Z7" s="69"/>
      <c r="AA7" s="70"/>
      <c r="AB7" s="69"/>
      <c r="AC7" s="69"/>
      <c r="AD7" s="69"/>
      <c r="AE7" s="69"/>
      <c r="AF7" s="70"/>
      <c r="AG7" s="69"/>
      <c r="AH7" s="69"/>
      <c r="AI7" s="69"/>
      <c r="AJ7" s="69"/>
      <c r="AK7" s="69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2"/>
      <c r="BA7" s="73"/>
    </row>
    <row r="8" spans="1:53" ht="14.1" customHeight="1" x14ac:dyDescent="0.25">
      <c r="A8" s="62">
        <v>1</v>
      </c>
      <c r="B8" s="89">
        <v>46023</v>
      </c>
      <c r="C8" s="89">
        <v>46031</v>
      </c>
      <c r="D8" s="97">
        <v>29.470500000000001</v>
      </c>
      <c r="E8" s="97">
        <v>58.964399999999998</v>
      </c>
      <c r="F8" s="97">
        <v>17.981400000000001</v>
      </c>
      <c r="G8" s="97">
        <v>69.040099999999995</v>
      </c>
      <c r="H8" s="97">
        <v>19.126000000000001</v>
      </c>
      <c r="I8" s="97">
        <v>42.421199999999999</v>
      </c>
      <c r="J8" s="97">
        <v>21.965499999999999</v>
      </c>
      <c r="K8" s="97">
        <v>21.963100000000001</v>
      </c>
      <c r="L8" s="97">
        <v>21.9605</v>
      </c>
      <c r="M8" s="97">
        <v>13.015700000000001</v>
      </c>
      <c r="N8" s="97">
        <v>11.369300000000001</v>
      </c>
      <c r="O8" s="97">
        <v>19.6084</v>
      </c>
      <c r="P8" s="97">
        <v>20.9344</v>
      </c>
      <c r="Q8" s="97">
        <v>111.4841</v>
      </c>
      <c r="R8" s="97">
        <v>105.1062</v>
      </c>
      <c r="S8" s="97">
        <v>57.049700000000001</v>
      </c>
      <c r="T8" s="37">
        <v>0</v>
      </c>
      <c r="U8" s="37">
        <v>0</v>
      </c>
      <c r="V8" s="38">
        <v>0</v>
      </c>
      <c r="W8" s="38">
        <v>0</v>
      </c>
      <c r="X8" s="37">
        <v>0</v>
      </c>
      <c r="Y8" s="37">
        <v>0</v>
      </c>
      <c r="Z8" s="37">
        <v>0</v>
      </c>
      <c r="AA8" s="38">
        <v>0</v>
      </c>
      <c r="AB8" s="38">
        <v>0</v>
      </c>
      <c r="AC8" s="37">
        <v>0</v>
      </c>
      <c r="AD8" s="37">
        <v>0</v>
      </c>
      <c r="AE8" s="53">
        <v>0</v>
      </c>
      <c r="AF8" s="54">
        <v>0</v>
      </c>
      <c r="AG8" s="54">
        <v>0</v>
      </c>
      <c r="AH8" s="53">
        <v>0</v>
      </c>
      <c r="AI8" s="53">
        <v>0</v>
      </c>
      <c r="AJ8" s="39">
        <f>(N8-N6)/N6</f>
        <v>2.5027723432837296E-2</v>
      </c>
      <c r="AK8" s="39">
        <f>(M8-M6)/M6</f>
        <v>2.5027760495830026E-2</v>
      </c>
      <c r="AL8" s="39">
        <f>(L8-L6)/L6</f>
        <v>2.5027655512665569E-2</v>
      </c>
      <c r="AM8" s="39">
        <f>(K8-K6)/K6</f>
        <v>1.8857333716819961E-2</v>
      </c>
      <c r="AN8" s="39">
        <f>(J8-J6)/J6</f>
        <v>2.5026599219756085E-2</v>
      </c>
      <c r="AO8" s="39">
        <f>(I8-I6)/I6</f>
        <v>2.0930652323020871E-2</v>
      </c>
      <c r="AP8" s="39">
        <f>(H8-H6)/H6</f>
        <v>1.9721583911367566E-2</v>
      </c>
      <c r="AQ8" s="39">
        <f>(G8-G6)/G6</f>
        <v>1.8502372912360791E-2</v>
      </c>
      <c r="AR8" s="39">
        <f>(F8-F6)/F6</f>
        <v>1.7087780624798456E-2</v>
      </c>
      <c r="AS8" s="39">
        <f>(E8-E6)/E6</f>
        <v>1.4909239873180222E-2</v>
      </c>
      <c r="AT8" s="39">
        <f t="shared" ref="AT8:AY8" si="0">(D8-D6)/D6</f>
        <v>7.7693010022808588E-3</v>
      </c>
      <c r="AU8" s="105">
        <f t="shared" si="0"/>
        <v>1.4909239873180222E-2</v>
      </c>
      <c r="AV8" s="105">
        <f t="shared" si="0"/>
        <v>1.7087780624798456E-2</v>
      </c>
      <c r="AW8" s="105">
        <f t="shared" si="0"/>
        <v>1.8502372912360791E-2</v>
      </c>
      <c r="AX8" s="105">
        <f t="shared" si="0"/>
        <v>1.9721583911367566E-2</v>
      </c>
      <c r="AY8" s="105">
        <f t="shared" si="0"/>
        <v>2.0930652323020871E-2</v>
      </c>
      <c r="AZ8" s="40">
        <f t="shared" ref="AZ8:AZ38" si="1">((U8*AK8)+(V8*AL8)+(W8*AM8)+(X8*AN8)+(Y8*AO8)+(Z8*AP8)+(AA8*AQ8)+(AB8*AR8)+(AC8*AS8)+(AD8*AT8)+(AE8*AU8)+(AF8*AV8)+(AG8*AW8)+(AH8*AX8)+(AI8*AY8))</f>
        <v>0</v>
      </c>
      <c r="BA8" s="28">
        <f>(100*(1+BA6)*(1+AZ8)-100)/100</f>
        <v>0</v>
      </c>
    </row>
    <row r="9" spans="1:53" ht="14.1" customHeight="1" x14ac:dyDescent="0.25">
      <c r="A9" s="18">
        <v>2</v>
      </c>
      <c r="B9" s="90"/>
      <c r="C9" s="90"/>
      <c r="D9" s="76">
        <f t="shared" ref="D9:L9" si="2">D8</f>
        <v>29.470500000000001</v>
      </c>
      <c r="E9" s="76">
        <f t="shared" si="2"/>
        <v>58.964399999999998</v>
      </c>
      <c r="F9" s="76">
        <f t="shared" si="2"/>
        <v>17.981400000000001</v>
      </c>
      <c r="G9" s="76">
        <f t="shared" si="2"/>
        <v>69.040099999999995</v>
      </c>
      <c r="H9" s="76">
        <f t="shared" si="2"/>
        <v>19.126000000000001</v>
      </c>
      <c r="I9" s="76">
        <f t="shared" si="2"/>
        <v>42.421199999999999</v>
      </c>
      <c r="J9" s="76">
        <f t="shared" si="2"/>
        <v>21.965499999999999</v>
      </c>
      <c r="K9" s="76">
        <f t="shared" si="2"/>
        <v>21.963100000000001</v>
      </c>
      <c r="L9" s="76">
        <f t="shared" si="2"/>
        <v>21.9605</v>
      </c>
      <c r="M9" s="76">
        <f t="shared" ref="M9:S9" si="3">M8</f>
        <v>13.015700000000001</v>
      </c>
      <c r="N9" s="106">
        <f t="shared" si="3"/>
        <v>11.369300000000001</v>
      </c>
      <c r="O9" s="76">
        <f t="shared" si="3"/>
        <v>19.6084</v>
      </c>
      <c r="P9" s="76">
        <f t="shared" si="3"/>
        <v>20.9344</v>
      </c>
      <c r="Q9" s="76">
        <f t="shared" si="3"/>
        <v>111.4841</v>
      </c>
      <c r="R9" s="76">
        <f t="shared" si="3"/>
        <v>105.1062</v>
      </c>
      <c r="S9" s="76">
        <f t="shared" si="3"/>
        <v>57.049700000000001</v>
      </c>
      <c r="T9" s="108">
        <v>0</v>
      </c>
      <c r="U9" s="37">
        <v>0</v>
      </c>
      <c r="V9" s="38">
        <v>0</v>
      </c>
      <c r="W9" s="38">
        <v>0</v>
      </c>
      <c r="X9" s="37">
        <v>0</v>
      </c>
      <c r="Y9" s="37">
        <v>0</v>
      </c>
      <c r="Z9" s="37">
        <v>0</v>
      </c>
      <c r="AA9" s="38">
        <v>0</v>
      </c>
      <c r="AB9" s="38">
        <v>0</v>
      </c>
      <c r="AC9" s="37">
        <v>0</v>
      </c>
      <c r="AD9" s="37">
        <v>0</v>
      </c>
      <c r="AE9" s="53">
        <v>0</v>
      </c>
      <c r="AF9" s="54">
        <v>0</v>
      </c>
      <c r="AG9" s="54">
        <v>0</v>
      </c>
      <c r="AH9" s="53">
        <v>0</v>
      </c>
      <c r="AI9" s="53">
        <v>0</v>
      </c>
      <c r="AJ9" s="39">
        <f>(N9-N8)/N8</f>
        <v>0</v>
      </c>
      <c r="AK9" s="39">
        <f>(M9-M8)/M8</f>
        <v>0</v>
      </c>
      <c r="AL9" s="39">
        <f t="shared" ref="AL9:AL37" si="4">(L9-L8)/L8</f>
        <v>0</v>
      </c>
      <c r="AM9" s="39">
        <f t="shared" ref="AM9:AM37" si="5">(K9-K8)/K8</f>
        <v>0</v>
      </c>
      <c r="AN9" s="39">
        <f t="shared" ref="AN9:AN37" si="6">(J9-J8)/J8</f>
        <v>0</v>
      </c>
      <c r="AO9" s="39">
        <f t="shared" ref="AO9:AO37" si="7">(I9-I8)/I8</f>
        <v>0</v>
      </c>
      <c r="AP9" s="39">
        <f t="shared" ref="AP9:AP37" si="8">(H9-H8)/H8</f>
        <v>0</v>
      </c>
      <c r="AQ9" s="39">
        <f t="shared" ref="AQ9:AQ37" si="9">(G9-G8)/G8</f>
        <v>0</v>
      </c>
      <c r="AR9" s="39">
        <f t="shared" ref="AR9:AR37" si="10">(F9-F8)/F8</f>
        <v>0</v>
      </c>
      <c r="AS9" s="39">
        <f t="shared" ref="AS9:AS37" si="11">(E9-E8)/E8</f>
        <v>0</v>
      </c>
      <c r="AT9" s="39">
        <f t="shared" ref="AT9:AY9" si="12">(D9-D8)/D8</f>
        <v>0</v>
      </c>
      <c r="AU9" s="105">
        <f t="shared" si="12"/>
        <v>0</v>
      </c>
      <c r="AV9" s="105">
        <f t="shared" si="12"/>
        <v>0</v>
      </c>
      <c r="AW9" s="105">
        <f t="shared" si="12"/>
        <v>0</v>
      </c>
      <c r="AX9" s="105">
        <f t="shared" si="12"/>
        <v>0</v>
      </c>
      <c r="AY9" s="105">
        <f t="shared" si="12"/>
        <v>0</v>
      </c>
      <c r="AZ9" s="40">
        <f t="shared" si="1"/>
        <v>0</v>
      </c>
      <c r="BA9" s="28">
        <f t="shared" ref="BA9" si="13">(100*(1+BA8)*(1+AZ9)-100)/100</f>
        <v>0</v>
      </c>
    </row>
    <row r="10" spans="1:53" ht="14.1" customHeight="1" x14ac:dyDescent="0.25">
      <c r="A10" s="18">
        <v>3</v>
      </c>
      <c r="B10" s="18"/>
      <c r="C10" s="91" t="s">
        <v>5</v>
      </c>
      <c r="D10" s="68">
        <f t="shared" ref="D10:D37" si="14">D9</f>
        <v>29.470500000000001</v>
      </c>
      <c r="E10" s="68">
        <f t="shared" ref="E10:E37" si="15">E9</f>
        <v>58.964399999999998</v>
      </c>
      <c r="F10" s="68">
        <f t="shared" ref="F10:G37" si="16">F9</f>
        <v>17.981400000000001</v>
      </c>
      <c r="G10" s="68">
        <f t="shared" si="16"/>
        <v>69.040099999999995</v>
      </c>
      <c r="H10" s="68">
        <f t="shared" ref="H10:I37" si="17">H9</f>
        <v>19.126000000000001</v>
      </c>
      <c r="I10" s="68">
        <f t="shared" si="17"/>
        <v>42.421199999999999</v>
      </c>
      <c r="J10" s="68">
        <f t="shared" ref="J10:J37" si="18">J9</f>
        <v>21.965499999999999</v>
      </c>
      <c r="K10" s="68">
        <f t="shared" ref="K10:N10" si="19">K9</f>
        <v>21.963100000000001</v>
      </c>
      <c r="L10" s="68">
        <f t="shared" si="19"/>
        <v>21.9605</v>
      </c>
      <c r="M10" s="76">
        <f t="shared" si="19"/>
        <v>13.015700000000001</v>
      </c>
      <c r="N10" s="68">
        <f t="shared" si="19"/>
        <v>11.369300000000001</v>
      </c>
      <c r="O10" s="68">
        <f t="shared" ref="O10:S12" si="20">O9</f>
        <v>19.6084</v>
      </c>
      <c r="P10" s="68">
        <f t="shared" si="20"/>
        <v>20.9344</v>
      </c>
      <c r="Q10" s="68">
        <f t="shared" si="20"/>
        <v>111.4841</v>
      </c>
      <c r="R10" s="68">
        <f t="shared" si="20"/>
        <v>105.1062</v>
      </c>
      <c r="S10" s="68">
        <f t="shared" si="20"/>
        <v>57.049700000000001</v>
      </c>
      <c r="T10" s="37">
        <v>0</v>
      </c>
      <c r="U10" s="37">
        <v>0</v>
      </c>
      <c r="V10" s="38">
        <v>0</v>
      </c>
      <c r="W10" s="38">
        <v>0</v>
      </c>
      <c r="X10" s="37">
        <v>0</v>
      </c>
      <c r="Y10" s="37">
        <v>0</v>
      </c>
      <c r="Z10" s="37">
        <v>0</v>
      </c>
      <c r="AA10" s="38">
        <v>0</v>
      </c>
      <c r="AB10" s="38">
        <v>0</v>
      </c>
      <c r="AC10" s="37">
        <v>0</v>
      </c>
      <c r="AD10" s="37">
        <v>0</v>
      </c>
      <c r="AE10" s="53">
        <v>0</v>
      </c>
      <c r="AF10" s="54">
        <v>0</v>
      </c>
      <c r="AG10" s="54">
        <v>0</v>
      </c>
      <c r="AH10" s="53">
        <v>0</v>
      </c>
      <c r="AI10" s="53">
        <v>0</v>
      </c>
      <c r="AJ10" s="39">
        <f t="shared" ref="AJ10:AJ37" si="21">(N10-N9)/N9</f>
        <v>0</v>
      </c>
      <c r="AK10" s="39">
        <f t="shared" ref="AK10:AK37" si="22">(M10-M9)/M9</f>
        <v>0</v>
      </c>
      <c r="AL10" s="39">
        <f t="shared" si="4"/>
        <v>0</v>
      </c>
      <c r="AM10" s="39">
        <f t="shared" si="5"/>
        <v>0</v>
      </c>
      <c r="AN10" s="39">
        <f t="shared" si="6"/>
        <v>0</v>
      </c>
      <c r="AO10" s="39">
        <f t="shared" si="7"/>
        <v>0</v>
      </c>
      <c r="AP10" s="39">
        <f t="shared" si="8"/>
        <v>0</v>
      </c>
      <c r="AQ10" s="39">
        <f t="shared" si="9"/>
        <v>0</v>
      </c>
      <c r="AR10" s="39">
        <f t="shared" si="10"/>
        <v>0</v>
      </c>
      <c r="AS10" s="39">
        <f t="shared" si="11"/>
        <v>0</v>
      </c>
      <c r="AT10" s="39">
        <f t="shared" ref="AT10:AT37" si="23">(D10-D9)/D9</f>
        <v>0</v>
      </c>
      <c r="AU10" s="49">
        <f t="shared" ref="AU10:AU37" si="24">(O10-O9)/O9</f>
        <v>0</v>
      </c>
      <c r="AV10" s="49">
        <f t="shared" ref="AV10:AV37" si="25">(P10-P9)/P9</f>
        <v>0</v>
      </c>
      <c r="AW10" s="49">
        <f t="shared" ref="AW10:AW37" si="26">(Q10-Q9)/Q9</f>
        <v>0</v>
      </c>
      <c r="AX10" s="49">
        <f t="shared" ref="AX10:AX37" si="27">(R10-R9)/R9</f>
        <v>0</v>
      </c>
      <c r="AY10" s="49">
        <f t="shared" ref="AY10:AY37" si="28">(S10-S9)/S9</f>
        <v>0</v>
      </c>
      <c r="AZ10" s="40">
        <f t="shared" si="1"/>
        <v>0</v>
      </c>
      <c r="BA10" s="28">
        <f t="shared" ref="BA10:BA37" si="29">(100*(1+BA9)*(1+AZ10)-100)/100</f>
        <v>0</v>
      </c>
    </row>
    <row r="11" spans="1:53" ht="14.1" customHeight="1" x14ac:dyDescent="0.25">
      <c r="A11" s="18">
        <v>4</v>
      </c>
      <c r="B11" s="18"/>
      <c r="C11" s="92"/>
      <c r="D11" s="68">
        <f t="shared" si="14"/>
        <v>29.470500000000001</v>
      </c>
      <c r="E11" s="68">
        <f t="shared" si="15"/>
        <v>58.964399999999998</v>
      </c>
      <c r="F11" s="68">
        <f t="shared" si="16"/>
        <v>17.981400000000001</v>
      </c>
      <c r="G11" s="68">
        <f t="shared" si="16"/>
        <v>69.040099999999995</v>
      </c>
      <c r="H11" s="68">
        <f t="shared" si="17"/>
        <v>19.126000000000001</v>
      </c>
      <c r="I11" s="68">
        <f t="shared" si="17"/>
        <v>42.421199999999999</v>
      </c>
      <c r="J11" s="68">
        <f t="shared" si="18"/>
        <v>21.965499999999999</v>
      </c>
      <c r="K11" s="68">
        <f t="shared" ref="K11:N11" si="30">K10</f>
        <v>21.963100000000001</v>
      </c>
      <c r="L11" s="68">
        <f t="shared" si="30"/>
        <v>21.9605</v>
      </c>
      <c r="M11" s="76">
        <f t="shared" si="30"/>
        <v>13.015700000000001</v>
      </c>
      <c r="N11" s="68">
        <f t="shared" si="30"/>
        <v>11.369300000000001</v>
      </c>
      <c r="O11" s="68">
        <f t="shared" si="20"/>
        <v>19.6084</v>
      </c>
      <c r="P11" s="68">
        <f t="shared" si="20"/>
        <v>20.9344</v>
      </c>
      <c r="Q11" s="68">
        <f t="shared" si="20"/>
        <v>111.4841</v>
      </c>
      <c r="R11" s="68">
        <f t="shared" si="20"/>
        <v>105.1062</v>
      </c>
      <c r="S11" s="68">
        <f t="shared" si="20"/>
        <v>57.049700000000001</v>
      </c>
      <c r="T11" s="37">
        <v>0</v>
      </c>
      <c r="U11" s="37">
        <v>0</v>
      </c>
      <c r="V11" s="38">
        <v>0</v>
      </c>
      <c r="W11" s="38">
        <v>0</v>
      </c>
      <c r="X11" s="37">
        <v>0</v>
      </c>
      <c r="Y11" s="37">
        <v>0</v>
      </c>
      <c r="Z11" s="37">
        <v>0</v>
      </c>
      <c r="AA11" s="38">
        <v>0</v>
      </c>
      <c r="AB11" s="38">
        <v>0</v>
      </c>
      <c r="AC11" s="37">
        <v>0</v>
      </c>
      <c r="AD11" s="37">
        <v>0</v>
      </c>
      <c r="AE11" s="53">
        <v>0</v>
      </c>
      <c r="AF11" s="54">
        <v>0</v>
      </c>
      <c r="AG11" s="54">
        <v>0</v>
      </c>
      <c r="AH11" s="53">
        <v>0</v>
      </c>
      <c r="AI11" s="53">
        <v>0</v>
      </c>
      <c r="AJ11" s="39">
        <f t="shared" si="21"/>
        <v>0</v>
      </c>
      <c r="AK11" s="39">
        <f t="shared" si="22"/>
        <v>0</v>
      </c>
      <c r="AL11" s="39">
        <f t="shared" si="4"/>
        <v>0</v>
      </c>
      <c r="AM11" s="39">
        <f t="shared" si="5"/>
        <v>0</v>
      </c>
      <c r="AN11" s="39">
        <f t="shared" si="6"/>
        <v>0</v>
      </c>
      <c r="AO11" s="39">
        <f t="shared" si="7"/>
        <v>0</v>
      </c>
      <c r="AP11" s="39">
        <f t="shared" si="8"/>
        <v>0</v>
      </c>
      <c r="AQ11" s="39">
        <f t="shared" si="9"/>
        <v>0</v>
      </c>
      <c r="AR11" s="39">
        <f t="shared" si="10"/>
        <v>0</v>
      </c>
      <c r="AS11" s="39">
        <f t="shared" si="11"/>
        <v>0</v>
      </c>
      <c r="AT11" s="39">
        <f t="shared" si="23"/>
        <v>0</v>
      </c>
      <c r="AU11" s="49">
        <f t="shared" si="24"/>
        <v>0</v>
      </c>
      <c r="AV11" s="49">
        <f t="shared" si="25"/>
        <v>0</v>
      </c>
      <c r="AW11" s="49">
        <f t="shared" si="26"/>
        <v>0</v>
      </c>
      <c r="AX11" s="49">
        <f t="shared" si="27"/>
        <v>0</v>
      </c>
      <c r="AY11" s="49">
        <f t="shared" si="28"/>
        <v>0</v>
      </c>
      <c r="AZ11" s="40">
        <f t="shared" si="1"/>
        <v>0</v>
      </c>
      <c r="BA11" s="28">
        <f t="shared" si="29"/>
        <v>0</v>
      </c>
    </row>
    <row r="12" spans="1:53" ht="14.1" customHeight="1" x14ac:dyDescent="0.25">
      <c r="A12" s="18">
        <v>5</v>
      </c>
      <c r="B12" s="18"/>
      <c r="C12" s="91" t="s">
        <v>5</v>
      </c>
      <c r="D12" s="68">
        <f t="shared" si="14"/>
        <v>29.470500000000001</v>
      </c>
      <c r="E12" s="68">
        <f t="shared" si="15"/>
        <v>58.964399999999998</v>
      </c>
      <c r="F12" s="68">
        <f t="shared" si="16"/>
        <v>17.981400000000001</v>
      </c>
      <c r="G12" s="68">
        <f t="shared" si="16"/>
        <v>69.040099999999995</v>
      </c>
      <c r="H12" s="68">
        <f t="shared" si="17"/>
        <v>19.126000000000001</v>
      </c>
      <c r="I12" s="68">
        <f t="shared" si="17"/>
        <v>42.421199999999999</v>
      </c>
      <c r="J12" s="68">
        <f t="shared" si="18"/>
        <v>21.965499999999999</v>
      </c>
      <c r="K12" s="68">
        <f t="shared" ref="K12:N12" si="31">K11</f>
        <v>21.963100000000001</v>
      </c>
      <c r="L12" s="68">
        <f t="shared" si="31"/>
        <v>21.9605</v>
      </c>
      <c r="M12" s="76">
        <f t="shared" si="31"/>
        <v>13.015700000000001</v>
      </c>
      <c r="N12" s="68">
        <f t="shared" si="31"/>
        <v>11.369300000000001</v>
      </c>
      <c r="O12" s="68">
        <f t="shared" si="20"/>
        <v>19.6084</v>
      </c>
      <c r="P12" s="68">
        <f t="shared" si="20"/>
        <v>20.9344</v>
      </c>
      <c r="Q12" s="68">
        <f t="shared" si="20"/>
        <v>111.4841</v>
      </c>
      <c r="R12" s="68">
        <f t="shared" si="20"/>
        <v>105.1062</v>
      </c>
      <c r="S12" s="68">
        <f t="shared" si="20"/>
        <v>57.049700000000001</v>
      </c>
      <c r="T12" s="37">
        <v>0</v>
      </c>
      <c r="U12" s="37">
        <v>0</v>
      </c>
      <c r="V12" s="38">
        <v>0</v>
      </c>
      <c r="W12" s="38">
        <v>0</v>
      </c>
      <c r="X12" s="37">
        <v>0</v>
      </c>
      <c r="Y12" s="37">
        <v>0</v>
      </c>
      <c r="Z12" s="37">
        <v>0</v>
      </c>
      <c r="AA12" s="38">
        <v>0</v>
      </c>
      <c r="AB12" s="38">
        <v>0</v>
      </c>
      <c r="AC12" s="37">
        <v>0</v>
      </c>
      <c r="AD12" s="37">
        <v>0</v>
      </c>
      <c r="AE12" s="53">
        <v>0</v>
      </c>
      <c r="AF12" s="54">
        <v>0</v>
      </c>
      <c r="AG12" s="54">
        <v>0</v>
      </c>
      <c r="AH12" s="53">
        <v>0</v>
      </c>
      <c r="AI12" s="53">
        <v>0</v>
      </c>
      <c r="AJ12" s="39">
        <f t="shared" si="21"/>
        <v>0</v>
      </c>
      <c r="AK12" s="39">
        <f t="shared" si="22"/>
        <v>0</v>
      </c>
      <c r="AL12" s="39">
        <f t="shared" si="4"/>
        <v>0</v>
      </c>
      <c r="AM12" s="39">
        <f t="shared" si="5"/>
        <v>0</v>
      </c>
      <c r="AN12" s="39">
        <f t="shared" si="6"/>
        <v>0</v>
      </c>
      <c r="AO12" s="39">
        <f t="shared" si="7"/>
        <v>0</v>
      </c>
      <c r="AP12" s="39">
        <f t="shared" si="8"/>
        <v>0</v>
      </c>
      <c r="AQ12" s="39">
        <f t="shared" si="9"/>
        <v>0</v>
      </c>
      <c r="AR12" s="39">
        <f t="shared" si="10"/>
        <v>0</v>
      </c>
      <c r="AS12" s="39">
        <f t="shared" si="11"/>
        <v>0</v>
      </c>
      <c r="AT12" s="39">
        <f t="shared" si="23"/>
        <v>0</v>
      </c>
      <c r="AU12" s="49">
        <f t="shared" si="24"/>
        <v>0</v>
      </c>
      <c r="AV12" s="49">
        <f t="shared" si="25"/>
        <v>0</v>
      </c>
      <c r="AW12" s="49">
        <f t="shared" si="26"/>
        <v>0</v>
      </c>
      <c r="AX12" s="49">
        <f t="shared" si="27"/>
        <v>0</v>
      </c>
      <c r="AY12" s="49">
        <f t="shared" si="28"/>
        <v>0</v>
      </c>
      <c r="AZ12" s="40">
        <f t="shared" si="1"/>
        <v>0</v>
      </c>
      <c r="BA12" s="28">
        <f t="shared" si="29"/>
        <v>0</v>
      </c>
    </row>
    <row r="13" spans="1:53" ht="14.1" customHeight="1" x14ac:dyDescent="0.25">
      <c r="A13" s="18">
        <v>6</v>
      </c>
      <c r="B13" s="18"/>
      <c r="C13" s="91" t="s">
        <v>5</v>
      </c>
      <c r="D13" s="68">
        <f t="shared" si="14"/>
        <v>29.470500000000001</v>
      </c>
      <c r="E13" s="68">
        <f t="shared" si="15"/>
        <v>58.964399999999998</v>
      </c>
      <c r="F13" s="68">
        <f t="shared" si="16"/>
        <v>17.981400000000001</v>
      </c>
      <c r="G13" s="68">
        <f t="shared" si="16"/>
        <v>69.040099999999995</v>
      </c>
      <c r="H13" s="68">
        <f t="shared" si="17"/>
        <v>19.126000000000001</v>
      </c>
      <c r="I13" s="68">
        <f t="shared" si="17"/>
        <v>42.421199999999999</v>
      </c>
      <c r="J13" s="68">
        <f t="shared" si="18"/>
        <v>21.965499999999999</v>
      </c>
      <c r="K13" s="68">
        <f t="shared" ref="K13:M13" si="32">K12</f>
        <v>21.963100000000001</v>
      </c>
      <c r="L13" s="68">
        <f t="shared" si="32"/>
        <v>21.9605</v>
      </c>
      <c r="M13" s="76">
        <f t="shared" si="32"/>
        <v>13.015700000000001</v>
      </c>
      <c r="N13" s="68">
        <f t="shared" ref="N13:O32" si="33">N12</f>
        <v>11.369300000000001</v>
      </c>
      <c r="O13" s="68">
        <f t="shared" si="33"/>
        <v>19.6084</v>
      </c>
      <c r="P13" s="68">
        <f t="shared" ref="P13:P32" si="34">P12</f>
        <v>20.9344</v>
      </c>
      <c r="Q13" s="68">
        <f t="shared" ref="Q13:Q32" si="35">Q12</f>
        <v>111.4841</v>
      </c>
      <c r="R13" s="68">
        <f t="shared" ref="R13:R32" si="36">R12</f>
        <v>105.1062</v>
      </c>
      <c r="S13" s="68">
        <f t="shared" ref="S13:S32" si="37">S12</f>
        <v>57.049700000000001</v>
      </c>
      <c r="T13" s="37">
        <v>0</v>
      </c>
      <c r="U13" s="37">
        <v>0</v>
      </c>
      <c r="V13" s="38">
        <v>0</v>
      </c>
      <c r="W13" s="38">
        <v>0</v>
      </c>
      <c r="X13" s="37">
        <v>0</v>
      </c>
      <c r="Y13" s="37">
        <v>0</v>
      </c>
      <c r="Z13" s="37">
        <v>0</v>
      </c>
      <c r="AA13" s="38">
        <v>0</v>
      </c>
      <c r="AB13" s="38">
        <v>0</v>
      </c>
      <c r="AC13" s="37">
        <v>0</v>
      </c>
      <c r="AD13" s="37">
        <v>0</v>
      </c>
      <c r="AE13" s="53">
        <v>0</v>
      </c>
      <c r="AF13" s="54">
        <v>0</v>
      </c>
      <c r="AG13" s="54">
        <v>0</v>
      </c>
      <c r="AH13" s="53">
        <v>0</v>
      </c>
      <c r="AI13" s="53">
        <v>0</v>
      </c>
      <c r="AJ13" s="39">
        <f t="shared" si="21"/>
        <v>0</v>
      </c>
      <c r="AK13" s="39">
        <f t="shared" si="22"/>
        <v>0</v>
      </c>
      <c r="AL13" s="39">
        <f t="shared" si="4"/>
        <v>0</v>
      </c>
      <c r="AM13" s="39">
        <f t="shared" si="5"/>
        <v>0</v>
      </c>
      <c r="AN13" s="39">
        <f t="shared" si="6"/>
        <v>0</v>
      </c>
      <c r="AO13" s="39">
        <f t="shared" si="7"/>
        <v>0</v>
      </c>
      <c r="AP13" s="39">
        <f t="shared" si="8"/>
        <v>0</v>
      </c>
      <c r="AQ13" s="39">
        <f t="shared" si="9"/>
        <v>0</v>
      </c>
      <c r="AR13" s="39">
        <f t="shared" si="10"/>
        <v>0</v>
      </c>
      <c r="AS13" s="39">
        <f t="shared" si="11"/>
        <v>0</v>
      </c>
      <c r="AT13" s="39">
        <f t="shared" si="23"/>
        <v>0</v>
      </c>
      <c r="AU13" s="49">
        <f t="shared" si="24"/>
        <v>0</v>
      </c>
      <c r="AV13" s="49">
        <f t="shared" si="25"/>
        <v>0</v>
      </c>
      <c r="AW13" s="49">
        <f t="shared" si="26"/>
        <v>0</v>
      </c>
      <c r="AX13" s="49">
        <f t="shared" si="27"/>
        <v>0</v>
      </c>
      <c r="AY13" s="49">
        <f t="shared" si="28"/>
        <v>0</v>
      </c>
      <c r="AZ13" s="40">
        <f t="shared" si="1"/>
        <v>0</v>
      </c>
      <c r="BA13" s="28">
        <f t="shared" si="29"/>
        <v>0</v>
      </c>
    </row>
    <row r="14" spans="1:53" ht="14.1" customHeight="1" x14ac:dyDescent="0.25">
      <c r="A14" s="18">
        <v>7</v>
      </c>
      <c r="B14" s="18"/>
      <c r="C14" s="92"/>
      <c r="D14" s="68">
        <f t="shared" si="14"/>
        <v>29.470500000000001</v>
      </c>
      <c r="E14" s="68">
        <f t="shared" si="15"/>
        <v>58.964399999999998</v>
      </c>
      <c r="F14" s="68">
        <f t="shared" si="16"/>
        <v>17.981400000000001</v>
      </c>
      <c r="G14" s="68">
        <f t="shared" si="16"/>
        <v>69.040099999999995</v>
      </c>
      <c r="H14" s="68">
        <f t="shared" si="17"/>
        <v>19.126000000000001</v>
      </c>
      <c r="I14" s="68">
        <f t="shared" si="17"/>
        <v>42.421199999999999</v>
      </c>
      <c r="J14" s="68">
        <f t="shared" si="18"/>
        <v>21.965499999999999</v>
      </c>
      <c r="K14" s="68">
        <f t="shared" ref="K14:M14" si="38">K13</f>
        <v>21.963100000000001</v>
      </c>
      <c r="L14" s="68">
        <f t="shared" si="38"/>
        <v>21.9605</v>
      </c>
      <c r="M14" s="76">
        <f t="shared" si="38"/>
        <v>13.015700000000001</v>
      </c>
      <c r="N14" s="68">
        <f t="shared" si="33"/>
        <v>11.369300000000001</v>
      </c>
      <c r="O14" s="68">
        <f t="shared" si="33"/>
        <v>19.6084</v>
      </c>
      <c r="P14" s="68">
        <f t="shared" si="34"/>
        <v>20.9344</v>
      </c>
      <c r="Q14" s="68">
        <f t="shared" si="35"/>
        <v>111.4841</v>
      </c>
      <c r="R14" s="68">
        <f t="shared" si="36"/>
        <v>105.1062</v>
      </c>
      <c r="S14" s="68">
        <f t="shared" si="37"/>
        <v>57.049700000000001</v>
      </c>
      <c r="T14" s="37">
        <v>0</v>
      </c>
      <c r="U14" s="37">
        <v>0</v>
      </c>
      <c r="V14" s="38">
        <v>0</v>
      </c>
      <c r="W14" s="38">
        <v>0</v>
      </c>
      <c r="X14" s="37">
        <v>0</v>
      </c>
      <c r="Y14" s="37">
        <v>0</v>
      </c>
      <c r="Z14" s="37">
        <v>0</v>
      </c>
      <c r="AA14" s="38">
        <v>0</v>
      </c>
      <c r="AB14" s="38">
        <v>0</v>
      </c>
      <c r="AC14" s="37">
        <v>0</v>
      </c>
      <c r="AD14" s="37">
        <v>0</v>
      </c>
      <c r="AE14" s="53">
        <v>0</v>
      </c>
      <c r="AF14" s="54">
        <v>0</v>
      </c>
      <c r="AG14" s="54">
        <v>0</v>
      </c>
      <c r="AH14" s="53">
        <v>0</v>
      </c>
      <c r="AI14" s="53">
        <v>0</v>
      </c>
      <c r="AJ14" s="39">
        <f t="shared" si="21"/>
        <v>0</v>
      </c>
      <c r="AK14" s="39">
        <f t="shared" si="22"/>
        <v>0</v>
      </c>
      <c r="AL14" s="39">
        <f t="shared" si="4"/>
        <v>0</v>
      </c>
      <c r="AM14" s="39">
        <f t="shared" si="5"/>
        <v>0</v>
      </c>
      <c r="AN14" s="39">
        <f t="shared" si="6"/>
        <v>0</v>
      </c>
      <c r="AO14" s="39">
        <f t="shared" si="7"/>
        <v>0</v>
      </c>
      <c r="AP14" s="39">
        <f t="shared" si="8"/>
        <v>0</v>
      </c>
      <c r="AQ14" s="39">
        <f t="shared" si="9"/>
        <v>0</v>
      </c>
      <c r="AR14" s="39">
        <f t="shared" si="10"/>
        <v>0</v>
      </c>
      <c r="AS14" s="39">
        <f t="shared" si="11"/>
        <v>0</v>
      </c>
      <c r="AT14" s="39">
        <f t="shared" si="23"/>
        <v>0</v>
      </c>
      <c r="AU14" s="49">
        <f t="shared" si="24"/>
        <v>0</v>
      </c>
      <c r="AV14" s="49">
        <f t="shared" si="25"/>
        <v>0</v>
      </c>
      <c r="AW14" s="49">
        <f t="shared" si="26"/>
        <v>0</v>
      </c>
      <c r="AX14" s="49">
        <f t="shared" si="27"/>
        <v>0</v>
      </c>
      <c r="AY14" s="49">
        <f t="shared" si="28"/>
        <v>0</v>
      </c>
      <c r="AZ14" s="40">
        <f t="shared" si="1"/>
        <v>0</v>
      </c>
      <c r="BA14" s="28">
        <f t="shared" si="29"/>
        <v>0</v>
      </c>
    </row>
    <row r="15" spans="1:53" ht="14.1" customHeight="1" x14ac:dyDescent="0.25">
      <c r="A15" s="18">
        <v>8</v>
      </c>
      <c r="B15" s="18"/>
      <c r="C15" s="92"/>
      <c r="D15" s="68">
        <f t="shared" si="14"/>
        <v>29.470500000000001</v>
      </c>
      <c r="E15" s="68">
        <f t="shared" si="15"/>
        <v>58.964399999999998</v>
      </c>
      <c r="F15" s="68">
        <f t="shared" si="16"/>
        <v>17.981400000000001</v>
      </c>
      <c r="G15" s="68">
        <f t="shared" si="16"/>
        <v>69.040099999999995</v>
      </c>
      <c r="H15" s="68">
        <f t="shared" si="17"/>
        <v>19.126000000000001</v>
      </c>
      <c r="I15" s="68">
        <f t="shared" si="17"/>
        <v>42.421199999999999</v>
      </c>
      <c r="J15" s="68">
        <f t="shared" si="18"/>
        <v>21.965499999999999</v>
      </c>
      <c r="K15" s="68">
        <f t="shared" ref="K15:M15" si="39">K14</f>
        <v>21.963100000000001</v>
      </c>
      <c r="L15" s="68">
        <f t="shared" si="39"/>
        <v>21.9605</v>
      </c>
      <c r="M15" s="76">
        <f t="shared" si="39"/>
        <v>13.015700000000001</v>
      </c>
      <c r="N15" s="68">
        <f t="shared" si="33"/>
        <v>11.369300000000001</v>
      </c>
      <c r="O15" s="68">
        <f t="shared" si="33"/>
        <v>19.6084</v>
      </c>
      <c r="P15" s="68">
        <f t="shared" si="34"/>
        <v>20.9344</v>
      </c>
      <c r="Q15" s="68">
        <f t="shared" si="35"/>
        <v>111.4841</v>
      </c>
      <c r="R15" s="68">
        <f t="shared" si="36"/>
        <v>105.1062</v>
      </c>
      <c r="S15" s="68">
        <f t="shared" si="37"/>
        <v>57.049700000000001</v>
      </c>
      <c r="T15" s="37">
        <v>0</v>
      </c>
      <c r="U15" s="37">
        <v>0</v>
      </c>
      <c r="V15" s="38">
        <v>0</v>
      </c>
      <c r="W15" s="38">
        <v>0</v>
      </c>
      <c r="X15" s="37">
        <v>0</v>
      </c>
      <c r="Y15" s="37">
        <v>0</v>
      </c>
      <c r="Z15" s="37">
        <v>0</v>
      </c>
      <c r="AA15" s="38">
        <v>0</v>
      </c>
      <c r="AB15" s="38">
        <v>0</v>
      </c>
      <c r="AC15" s="37">
        <v>0</v>
      </c>
      <c r="AD15" s="37">
        <v>0</v>
      </c>
      <c r="AE15" s="53">
        <v>0</v>
      </c>
      <c r="AF15" s="54">
        <v>0</v>
      </c>
      <c r="AG15" s="54">
        <v>0</v>
      </c>
      <c r="AH15" s="53">
        <v>0</v>
      </c>
      <c r="AI15" s="53">
        <v>0</v>
      </c>
      <c r="AJ15" s="39">
        <f t="shared" si="21"/>
        <v>0</v>
      </c>
      <c r="AK15" s="39">
        <f t="shared" si="22"/>
        <v>0</v>
      </c>
      <c r="AL15" s="39">
        <f t="shared" si="4"/>
        <v>0</v>
      </c>
      <c r="AM15" s="39">
        <f t="shared" si="5"/>
        <v>0</v>
      </c>
      <c r="AN15" s="39">
        <f t="shared" si="6"/>
        <v>0</v>
      </c>
      <c r="AO15" s="39">
        <f t="shared" si="7"/>
        <v>0</v>
      </c>
      <c r="AP15" s="39">
        <f t="shared" si="8"/>
        <v>0</v>
      </c>
      <c r="AQ15" s="39">
        <f t="shared" si="9"/>
        <v>0</v>
      </c>
      <c r="AR15" s="39">
        <f t="shared" si="10"/>
        <v>0</v>
      </c>
      <c r="AS15" s="39">
        <f t="shared" si="11"/>
        <v>0</v>
      </c>
      <c r="AT15" s="39">
        <f t="shared" si="23"/>
        <v>0</v>
      </c>
      <c r="AU15" s="49">
        <f t="shared" si="24"/>
        <v>0</v>
      </c>
      <c r="AV15" s="49">
        <f t="shared" si="25"/>
        <v>0</v>
      </c>
      <c r="AW15" s="49">
        <f t="shared" si="26"/>
        <v>0</v>
      </c>
      <c r="AX15" s="49">
        <f t="shared" si="27"/>
        <v>0</v>
      </c>
      <c r="AY15" s="49">
        <f t="shared" si="28"/>
        <v>0</v>
      </c>
      <c r="AZ15" s="40">
        <f t="shared" si="1"/>
        <v>0</v>
      </c>
      <c r="BA15" s="28">
        <f t="shared" si="29"/>
        <v>0</v>
      </c>
    </row>
    <row r="16" spans="1:53" ht="14.1" customHeight="1" x14ac:dyDescent="0.25">
      <c r="A16" s="18">
        <v>9</v>
      </c>
      <c r="B16" s="18"/>
      <c r="C16" s="92"/>
      <c r="D16" s="68">
        <f t="shared" si="14"/>
        <v>29.470500000000001</v>
      </c>
      <c r="E16" s="68">
        <f t="shared" si="15"/>
        <v>58.964399999999998</v>
      </c>
      <c r="F16" s="68">
        <f t="shared" si="16"/>
        <v>17.981400000000001</v>
      </c>
      <c r="G16" s="68">
        <f t="shared" si="16"/>
        <v>69.040099999999995</v>
      </c>
      <c r="H16" s="68">
        <f t="shared" si="17"/>
        <v>19.126000000000001</v>
      </c>
      <c r="I16" s="68">
        <f t="shared" si="17"/>
        <v>42.421199999999999</v>
      </c>
      <c r="J16" s="68">
        <f t="shared" si="18"/>
        <v>21.965499999999999</v>
      </c>
      <c r="K16" s="68">
        <f t="shared" ref="K16:M16" si="40">K15</f>
        <v>21.963100000000001</v>
      </c>
      <c r="L16" s="68">
        <f t="shared" si="40"/>
        <v>21.9605</v>
      </c>
      <c r="M16" s="76">
        <f t="shared" si="40"/>
        <v>13.015700000000001</v>
      </c>
      <c r="N16" s="68">
        <f t="shared" si="33"/>
        <v>11.369300000000001</v>
      </c>
      <c r="O16" s="68">
        <f t="shared" si="33"/>
        <v>19.6084</v>
      </c>
      <c r="P16" s="68">
        <f t="shared" si="34"/>
        <v>20.9344</v>
      </c>
      <c r="Q16" s="68">
        <f t="shared" si="35"/>
        <v>111.4841</v>
      </c>
      <c r="R16" s="68">
        <f t="shared" si="36"/>
        <v>105.1062</v>
      </c>
      <c r="S16" s="68">
        <f t="shared" si="37"/>
        <v>57.049700000000001</v>
      </c>
      <c r="T16" s="37">
        <v>0</v>
      </c>
      <c r="U16" s="37">
        <v>0</v>
      </c>
      <c r="V16" s="38">
        <v>0</v>
      </c>
      <c r="W16" s="38">
        <v>0</v>
      </c>
      <c r="X16" s="37">
        <v>0</v>
      </c>
      <c r="Y16" s="37">
        <v>0</v>
      </c>
      <c r="Z16" s="37">
        <v>0</v>
      </c>
      <c r="AA16" s="38">
        <v>0</v>
      </c>
      <c r="AB16" s="38">
        <v>0</v>
      </c>
      <c r="AC16" s="37">
        <v>0</v>
      </c>
      <c r="AD16" s="37">
        <v>0</v>
      </c>
      <c r="AE16" s="53">
        <v>0</v>
      </c>
      <c r="AF16" s="54">
        <v>0</v>
      </c>
      <c r="AG16" s="54">
        <v>0</v>
      </c>
      <c r="AH16" s="53">
        <v>0</v>
      </c>
      <c r="AI16" s="53">
        <v>0</v>
      </c>
      <c r="AJ16" s="39">
        <f t="shared" si="21"/>
        <v>0</v>
      </c>
      <c r="AK16" s="39">
        <f t="shared" si="22"/>
        <v>0</v>
      </c>
      <c r="AL16" s="39">
        <f t="shared" si="4"/>
        <v>0</v>
      </c>
      <c r="AM16" s="39">
        <f t="shared" si="5"/>
        <v>0</v>
      </c>
      <c r="AN16" s="39">
        <f t="shared" si="6"/>
        <v>0</v>
      </c>
      <c r="AO16" s="39">
        <f t="shared" si="7"/>
        <v>0</v>
      </c>
      <c r="AP16" s="39">
        <f t="shared" si="8"/>
        <v>0</v>
      </c>
      <c r="AQ16" s="39">
        <f t="shared" si="9"/>
        <v>0</v>
      </c>
      <c r="AR16" s="39">
        <f t="shared" si="10"/>
        <v>0</v>
      </c>
      <c r="AS16" s="39">
        <f t="shared" si="11"/>
        <v>0</v>
      </c>
      <c r="AT16" s="39">
        <f t="shared" si="23"/>
        <v>0</v>
      </c>
      <c r="AU16" s="49">
        <f t="shared" si="24"/>
        <v>0</v>
      </c>
      <c r="AV16" s="49">
        <f t="shared" si="25"/>
        <v>0</v>
      </c>
      <c r="AW16" s="49">
        <f t="shared" si="26"/>
        <v>0</v>
      </c>
      <c r="AX16" s="49">
        <f t="shared" si="27"/>
        <v>0</v>
      </c>
      <c r="AY16" s="49">
        <f t="shared" si="28"/>
        <v>0</v>
      </c>
      <c r="AZ16" s="40">
        <f t="shared" si="1"/>
        <v>0</v>
      </c>
      <c r="BA16" s="28">
        <f t="shared" si="29"/>
        <v>0</v>
      </c>
    </row>
    <row r="17" spans="1:53" ht="14.1" customHeight="1" x14ac:dyDescent="0.25">
      <c r="A17" s="18">
        <v>10</v>
      </c>
      <c r="B17" s="18"/>
      <c r="C17" s="92"/>
      <c r="D17" s="68">
        <f t="shared" si="14"/>
        <v>29.470500000000001</v>
      </c>
      <c r="E17" s="68">
        <f t="shared" si="15"/>
        <v>58.964399999999998</v>
      </c>
      <c r="F17" s="68">
        <f t="shared" si="16"/>
        <v>17.981400000000001</v>
      </c>
      <c r="G17" s="68">
        <f t="shared" si="16"/>
        <v>69.040099999999995</v>
      </c>
      <c r="H17" s="68">
        <f t="shared" si="17"/>
        <v>19.126000000000001</v>
      </c>
      <c r="I17" s="68">
        <f t="shared" si="17"/>
        <v>42.421199999999999</v>
      </c>
      <c r="J17" s="68">
        <f t="shared" si="18"/>
        <v>21.965499999999999</v>
      </c>
      <c r="K17" s="68">
        <f t="shared" ref="K17:M17" si="41">K16</f>
        <v>21.963100000000001</v>
      </c>
      <c r="L17" s="68">
        <f t="shared" si="41"/>
        <v>21.9605</v>
      </c>
      <c r="M17" s="76">
        <f t="shared" si="41"/>
        <v>13.015700000000001</v>
      </c>
      <c r="N17" s="68">
        <f t="shared" si="33"/>
        <v>11.369300000000001</v>
      </c>
      <c r="O17" s="68">
        <f t="shared" si="33"/>
        <v>19.6084</v>
      </c>
      <c r="P17" s="68">
        <f t="shared" si="34"/>
        <v>20.9344</v>
      </c>
      <c r="Q17" s="68">
        <f t="shared" si="35"/>
        <v>111.4841</v>
      </c>
      <c r="R17" s="68">
        <f t="shared" si="36"/>
        <v>105.1062</v>
      </c>
      <c r="S17" s="68">
        <f t="shared" si="37"/>
        <v>57.049700000000001</v>
      </c>
      <c r="T17" s="37">
        <v>0</v>
      </c>
      <c r="U17" s="37">
        <v>0</v>
      </c>
      <c r="V17" s="38">
        <v>0</v>
      </c>
      <c r="W17" s="38">
        <v>0</v>
      </c>
      <c r="X17" s="37">
        <v>0</v>
      </c>
      <c r="Y17" s="37">
        <v>0</v>
      </c>
      <c r="Z17" s="37">
        <v>0</v>
      </c>
      <c r="AA17" s="38">
        <v>0</v>
      </c>
      <c r="AB17" s="38">
        <v>0</v>
      </c>
      <c r="AC17" s="37">
        <v>0</v>
      </c>
      <c r="AD17" s="37">
        <v>0</v>
      </c>
      <c r="AE17" s="53">
        <v>0</v>
      </c>
      <c r="AF17" s="54">
        <v>0</v>
      </c>
      <c r="AG17" s="54">
        <v>0</v>
      </c>
      <c r="AH17" s="53">
        <v>0</v>
      </c>
      <c r="AI17" s="53">
        <v>0</v>
      </c>
      <c r="AJ17" s="39">
        <f t="shared" si="21"/>
        <v>0</v>
      </c>
      <c r="AK17" s="39">
        <f t="shared" si="22"/>
        <v>0</v>
      </c>
      <c r="AL17" s="39">
        <f t="shared" si="4"/>
        <v>0</v>
      </c>
      <c r="AM17" s="39">
        <f t="shared" si="5"/>
        <v>0</v>
      </c>
      <c r="AN17" s="39">
        <f t="shared" si="6"/>
        <v>0</v>
      </c>
      <c r="AO17" s="39">
        <f t="shared" si="7"/>
        <v>0</v>
      </c>
      <c r="AP17" s="39">
        <f t="shared" si="8"/>
        <v>0</v>
      </c>
      <c r="AQ17" s="39">
        <f t="shared" si="9"/>
        <v>0</v>
      </c>
      <c r="AR17" s="39">
        <f t="shared" si="10"/>
        <v>0</v>
      </c>
      <c r="AS17" s="39">
        <f t="shared" si="11"/>
        <v>0</v>
      </c>
      <c r="AT17" s="39">
        <f t="shared" si="23"/>
        <v>0</v>
      </c>
      <c r="AU17" s="49">
        <f t="shared" si="24"/>
        <v>0</v>
      </c>
      <c r="AV17" s="49">
        <f t="shared" si="25"/>
        <v>0</v>
      </c>
      <c r="AW17" s="49">
        <f t="shared" si="26"/>
        <v>0</v>
      </c>
      <c r="AX17" s="49">
        <f t="shared" si="27"/>
        <v>0</v>
      </c>
      <c r="AY17" s="49">
        <f t="shared" si="28"/>
        <v>0</v>
      </c>
      <c r="AZ17" s="40">
        <f t="shared" si="1"/>
        <v>0</v>
      </c>
      <c r="BA17" s="28">
        <f t="shared" si="29"/>
        <v>0</v>
      </c>
    </row>
    <row r="18" spans="1:53" ht="14.1" customHeight="1" x14ac:dyDescent="0.25">
      <c r="A18" s="18">
        <v>11</v>
      </c>
      <c r="B18" s="18"/>
      <c r="C18" s="92"/>
      <c r="D18" s="68">
        <f t="shared" si="14"/>
        <v>29.470500000000001</v>
      </c>
      <c r="E18" s="68">
        <f t="shared" si="15"/>
        <v>58.964399999999998</v>
      </c>
      <c r="F18" s="68">
        <f t="shared" si="16"/>
        <v>17.981400000000001</v>
      </c>
      <c r="G18" s="68">
        <f t="shared" si="16"/>
        <v>69.040099999999995</v>
      </c>
      <c r="H18" s="68">
        <f t="shared" si="17"/>
        <v>19.126000000000001</v>
      </c>
      <c r="I18" s="68">
        <f t="shared" si="17"/>
        <v>42.421199999999999</v>
      </c>
      <c r="J18" s="68">
        <f t="shared" si="18"/>
        <v>21.965499999999999</v>
      </c>
      <c r="K18" s="68">
        <f t="shared" ref="K18:M18" si="42">K17</f>
        <v>21.963100000000001</v>
      </c>
      <c r="L18" s="68">
        <f t="shared" si="42"/>
        <v>21.9605</v>
      </c>
      <c r="M18" s="76">
        <f t="shared" si="42"/>
        <v>13.015700000000001</v>
      </c>
      <c r="N18" s="68">
        <f t="shared" si="33"/>
        <v>11.369300000000001</v>
      </c>
      <c r="O18" s="68">
        <f t="shared" si="33"/>
        <v>19.6084</v>
      </c>
      <c r="P18" s="68">
        <f t="shared" si="34"/>
        <v>20.9344</v>
      </c>
      <c r="Q18" s="68">
        <f t="shared" si="35"/>
        <v>111.4841</v>
      </c>
      <c r="R18" s="68">
        <f t="shared" si="36"/>
        <v>105.1062</v>
      </c>
      <c r="S18" s="68">
        <f t="shared" si="37"/>
        <v>57.049700000000001</v>
      </c>
      <c r="T18" s="37">
        <v>0</v>
      </c>
      <c r="U18" s="37">
        <v>0</v>
      </c>
      <c r="V18" s="38">
        <v>0</v>
      </c>
      <c r="W18" s="38">
        <v>0</v>
      </c>
      <c r="X18" s="37">
        <v>0</v>
      </c>
      <c r="Y18" s="37">
        <v>0</v>
      </c>
      <c r="Z18" s="37">
        <v>0</v>
      </c>
      <c r="AA18" s="38">
        <v>0</v>
      </c>
      <c r="AB18" s="38">
        <v>0</v>
      </c>
      <c r="AC18" s="37">
        <v>0</v>
      </c>
      <c r="AD18" s="37">
        <v>0</v>
      </c>
      <c r="AE18" s="53">
        <v>0</v>
      </c>
      <c r="AF18" s="54">
        <v>0</v>
      </c>
      <c r="AG18" s="54">
        <v>0</v>
      </c>
      <c r="AH18" s="53">
        <v>0</v>
      </c>
      <c r="AI18" s="53">
        <v>0</v>
      </c>
      <c r="AJ18" s="39">
        <f t="shared" si="21"/>
        <v>0</v>
      </c>
      <c r="AK18" s="39">
        <f t="shared" si="22"/>
        <v>0</v>
      </c>
      <c r="AL18" s="39">
        <f t="shared" si="4"/>
        <v>0</v>
      </c>
      <c r="AM18" s="39">
        <f t="shared" si="5"/>
        <v>0</v>
      </c>
      <c r="AN18" s="39">
        <f t="shared" si="6"/>
        <v>0</v>
      </c>
      <c r="AO18" s="39">
        <f t="shared" si="7"/>
        <v>0</v>
      </c>
      <c r="AP18" s="39">
        <f t="shared" si="8"/>
        <v>0</v>
      </c>
      <c r="AQ18" s="39">
        <f t="shared" si="9"/>
        <v>0</v>
      </c>
      <c r="AR18" s="39">
        <f t="shared" si="10"/>
        <v>0</v>
      </c>
      <c r="AS18" s="39">
        <f t="shared" si="11"/>
        <v>0</v>
      </c>
      <c r="AT18" s="39">
        <f t="shared" si="23"/>
        <v>0</v>
      </c>
      <c r="AU18" s="49">
        <f t="shared" si="24"/>
        <v>0</v>
      </c>
      <c r="AV18" s="49">
        <f t="shared" si="25"/>
        <v>0</v>
      </c>
      <c r="AW18" s="49">
        <f t="shared" si="26"/>
        <v>0</v>
      </c>
      <c r="AX18" s="49">
        <f t="shared" si="27"/>
        <v>0</v>
      </c>
      <c r="AY18" s="49">
        <f t="shared" si="28"/>
        <v>0</v>
      </c>
      <c r="AZ18" s="40">
        <f t="shared" si="1"/>
        <v>0</v>
      </c>
      <c r="BA18" s="28">
        <f t="shared" si="29"/>
        <v>0</v>
      </c>
    </row>
    <row r="19" spans="1:53" ht="14.1" customHeight="1" x14ac:dyDescent="0.25">
      <c r="A19" s="18">
        <v>12</v>
      </c>
      <c r="B19" s="18"/>
      <c r="C19" s="92"/>
      <c r="D19" s="68">
        <f t="shared" si="14"/>
        <v>29.470500000000001</v>
      </c>
      <c r="E19" s="68">
        <f t="shared" si="15"/>
        <v>58.964399999999998</v>
      </c>
      <c r="F19" s="68">
        <f t="shared" si="16"/>
        <v>17.981400000000001</v>
      </c>
      <c r="G19" s="68">
        <f t="shared" si="16"/>
        <v>69.040099999999995</v>
      </c>
      <c r="H19" s="68">
        <f t="shared" si="17"/>
        <v>19.126000000000001</v>
      </c>
      <c r="I19" s="68">
        <f t="shared" si="17"/>
        <v>42.421199999999999</v>
      </c>
      <c r="J19" s="68">
        <f t="shared" si="18"/>
        <v>21.965499999999999</v>
      </c>
      <c r="K19" s="68">
        <f t="shared" ref="K19:M19" si="43">K18</f>
        <v>21.963100000000001</v>
      </c>
      <c r="L19" s="68">
        <f t="shared" si="43"/>
        <v>21.9605</v>
      </c>
      <c r="M19" s="76">
        <f t="shared" si="43"/>
        <v>13.015700000000001</v>
      </c>
      <c r="N19" s="68">
        <f t="shared" si="33"/>
        <v>11.369300000000001</v>
      </c>
      <c r="O19" s="68">
        <f t="shared" si="33"/>
        <v>19.6084</v>
      </c>
      <c r="P19" s="68">
        <f t="shared" si="34"/>
        <v>20.9344</v>
      </c>
      <c r="Q19" s="68">
        <f t="shared" si="35"/>
        <v>111.4841</v>
      </c>
      <c r="R19" s="68">
        <f t="shared" si="36"/>
        <v>105.1062</v>
      </c>
      <c r="S19" s="68">
        <f t="shared" si="37"/>
        <v>57.049700000000001</v>
      </c>
      <c r="T19" s="37">
        <v>0</v>
      </c>
      <c r="U19" s="37">
        <v>0</v>
      </c>
      <c r="V19" s="38">
        <v>0</v>
      </c>
      <c r="W19" s="38">
        <v>0</v>
      </c>
      <c r="X19" s="37">
        <v>0</v>
      </c>
      <c r="Y19" s="37">
        <v>0</v>
      </c>
      <c r="Z19" s="37">
        <v>0</v>
      </c>
      <c r="AA19" s="38">
        <v>0</v>
      </c>
      <c r="AB19" s="38">
        <v>0</v>
      </c>
      <c r="AC19" s="37">
        <v>0</v>
      </c>
      <c r="AD19" s="37">
        <v>0</v>
      </c>
      <c r="AE19" s="53">
        <v>0</v>
      </c>
      <c r="AF19" s="54">
        <v>0</v>
      </c>
      <c r="AG19" s="54">
        <v>0</v>
      </c>
      <c r="AH19" s="53">
        <v>0</v>
      </c>
      <c r="AI19" s="53">
        <v>0</v>
      </c>
      <c r="AJ19" s="39">
        <f t="shared" si="21"/>
        <v>0</v>
      </c>
      <c r="AK19" s="39">
        <f t="shared" si="22"/>
        <v>0</v>
      </c>
      <c r="AL19" s="39">
        <f t="shared" si="4"/>
        <v>0</v>
      </c>
      <c r="AM19" s="39">
        <f t="shared" si="5"/>
        <v>0</v>
      </c>
      <c r="AN19" s="39">
        <f t="shared" si="6"/>
        <v>0</v>
      </c>
      <c r="AO19" s="39">
        <f t="shared" si="7"/>
        <v>0</v>
      </c>
      <c r="AP19" s="39">
        <f t="shared" si="8"/>
        <v>0</v>
      </c>
      <c r="AQ19" s="39">
        <f t="shared" si="9"/>
        <v>0</v>
      </c>
      <c r="AR19" s="39">
        <f t="shared" si="10"/>
        <v>0</v>
      </c>
      <c r="AS19" s="39">
        <f t="shared" si="11"/>
        <v>0</v>
      </c>
      <c r="AT19" s="39">
        <f t="shared" si="23"/>
        <v>0</v>
      </c>
      <c r="AU19" s="49">
        <f t="shared" si="24"/>
        <v>0</v>
      </c>
      <c r="AV19" s="49">
        <f t="shared" si="25"/>
        <v>0</v>
      </c>
      <c r="AW19" s="49">
        <f t="shared" si="26"/>
        <v>0</v>
      </c>
      <c r="AX19" s="49">
        <f t="shared" si="27"/>
        <v>0</v>
      </c>
      <c r="AY19" s="49">
        <f t="shared" si="28"/>
        <v>0</v>
      </c>
      <c r="AZ19" s="40">
        <f t="shared" si="1"/>
        <v>0</v>
      </c>
      <c r="BA19" s="28">
        <f t="shared" si="29"/>
        <v>0</v>
      </c>
    </row>
    <row r="20" spans="1:53" ht="14.1" customHeight="1" x14ac:dyDescent="0.25">
      <c r="A20" s="18">
        <v>13</v>
      </c>
      <c r="B20" s="18"/>
      <c r="C20" s="92"/>
      <c r="D20" s="68">
        <f t="shared" si="14"/>
        <v>29.470500000000001</v>
      </c>
      <c r="E20" s="68">
        <f t="shared" si="15"/>
        <v>58.964399999999998</v>
      </c>
      <c r="F20" s="68">
        <f t="shared" si="16"/>
        <v>17.981400000000001</v>
      </c>
      <c r="G20" s="68">
        <f t="shared" si="16"/>
        <v>69.040099999999995</v>
      </c>
      <c r="H20" s="68">
        <f t="shared" si="17"/>
        <v>19.126000000000001</v>
      </c>
      <c r="I20" s="68">
        <f t="shared" si="17"/>
        <v>42.421199999999999</v>
      </c>
      <c r="J20" s="68">
        <f t="shared" si="18"/>
        <v>21.965499999999999</v>
      </c>
      <c r="K20" s="68">
        <f t="shared" ref="K20:M20" si="44">K19</f>
        <v>21.963100000000001</v>
      </c>
      <c r="L20" s="68">
        <f t="shared" si="44"/>
        <v>21.9605</v>
      </c>
      <c r="M20" s="76">
        <f t="shared" si="44"/>
        <v>13.015700000000001</v>
      </c>
      <c r="N20" s="68">
        <f t="shared" si="33"/>
        <v>11.369300000000001</v>
      </c>
      <c r="O20" s="68">
        <f t="shared" si="33"/>
        <v>19.6084</v>
      </c>
      <c r="P20" s="68">
        <f t="shared" si="34"/>
        <v>20.9344</v>
      </c>
      <c r="Q20" s="68">
        <f t="shared" si="35"/>
        <v>111.4841</v>
      </c>
      <c r="R20" s="68">
        <f t="shared" si="36"/>
        <v>105.1062</v>
      </c>
      <c r="S20" s="68">
        <f t="shared" si="37"/>
        <v>57.049700000000001</v>
      </c>
      <c r="T20" s="37">
        <v>0</v>
      </c>
      <c r="U20" s="37">
        <v>0</v>
      </c>
      <c r="V20" s="38">
        <v>0</v>
      </c>
      <c r="W20" s="38">
        <v>0</v>
      </c>
      <c r="X20" s="37">
        <v>0</v>
      </c>
      <c r="Y20" s="37">
        <v>0</v>
      </c>
      <c r="Z20" s="37">
        <v>0</v>
      </c>
      <c r="AA20" s="38">
        <v>0</v>
      </c>
      <c r="AB20" s="38">
        <v>0</v>
      </c>
      <c r="AC20" s="37">
        <v>0</v>
      </c>
      <c r="AD20" s="37">
        <v>0</v>
      </c>
      <c r="AE20" s="53">
        <v>0</v>
      </c>
      <c r="AF20" s="54">
        <v>0</v>
      </c>
      <c r="AG20" s="54">
        <v>0</v>
      </c>
      <c r="AH20" s="53">
        <v>0</v>
      </c>
      <c r="AI20" s="53">
        <v>0</v>
      </c>
      <c r="AJ20" s="39">
        <f t="shared" si="21"/>
        <v>0</v>
      </c>
      <c r="AK20" s="39">
        <f t="shared" si="22"/>
        <v>0</v>
      </c>
      <c r="AL20" s="39">
        <f t="shared" si="4"/>
        <v>0</v>
      </c>
      <c r="AM20" s="39">
        <f t="shared" si="5"/>
        <v>0</v>
      </c>
      <c r="AN20" s="39">
        <f t="shared" si="6"/>
        <v>0</v>
      </c>
      <c r="AO20" s="39">
        <f t="shared" si="7"/>
        <v>0</v>
      </c>
      <c r="AP20" s="39">
        <f t="shared" si="8"/>
        <v>0</v>
      </c>
      <c r="AQ20" s="39">
        <f t="shared" si="9"/>
        <v>0</v>
      </c>
      <c r="AR20" s="39">
        <f t="shared" si="10"/>
        <v>0</v>
      </c>
      <c r="AS20" s="39">
        <f t="shared" si="11"/>
        <v>0</v>
      </c>
      <c r="AT20" s="39">
        <f t="shared" si="23"/>
        <v>0</v>
      </c>
      <c r="AU20" s="49">
        <f t="shared" si="24"/>
        <v>0</v>
      </c>
      <c r="AV20" s="49">
        <f t="shared" si="25"/>
        <v>0</v>
      </c>
      <c r="AW20" s="49">
        <f t="shared" si="26"/>
        <v>0</v>
      </c>
      <c r="AX20" s="49">
        <f t="shared" si="27"/>
        <v>0</v>
      </c>
      <c r="AY20" s="49">
        <f t="shared" si="28"/>
        <v>0</v>
      </c>
      <c r="AZ20" s="40">
        <f t="shared" si="1"/>
        <v>0</v>
      </c>
      <c r="BA20" s="28">
        <f t="shared" si="29"/>
        <v>0</v>
      </c>
    </row>
    <row r="21" spans="1:53" ht="14.1" customHeight="1" x14ac:dyDescent="0.25">
      <c r="A21" s="18">
        <v>14</v>
      </c>
      <c r="B21" s="18"/>
      <c r="C21" s="92"/>
      <c r="D21" s="68">
        <f t="shared" si="14"/>
        <v>29.470500000000001</v>
      </c>
      <c r="E21" s="68">
        <f t="shared" si="15"/>
        <v>58.964399999999998</v>
      </c>
      <c r="F21" s="68">
        <f t="shared" si="16"/>
        <v>17.981400000000001</v>
      </c>
      <c r="G21" s="68">
        <f t="shared" si="16"/>
        <v>69.040099999999995</v>
      </c>
      <c r="H21" s="68">
        <f t="shared" si="17"/>
        <v>19.126000000000001</v>
      </c>
      <c r="I21" s="68">
        <f t="shared" si="17"/>
        <v>42.421199999999999</v>
      </c>
      <c r="J21" s="68">
        <f t="shared" si="18"/>
        <v>21.965499999999999</v>
      </c>
      <c r="K21" s="68">
        <f t="shared" ref="K21:M21" si="45">K20</f>
        <v>21.963100000000001</v>
      </c>
      <c r="L21" s="68">
        <f t="shared" si="45"/>
        <v>21.9605</v>
      </c>
      <c r="M21" s="76">
        <f t="shared" si="45"/>
        <v>13.015700000000001</v>
      </c>
      <c r="N21" s="68">
        <f t="shared" si="33"/>
        <v>11.369300000000001</v>
      </c>
      <c r="O21" s="68">
        <f t="shared" si="33"/>
        <v>19.6084</v>
      </c>
      <c r="P21" s="68">
        <f t="shared" si="34"/>
        <v>20.9344</v>
      </c>
      <c r="Q21" s="68">
        <f t="shared" si="35"/>
        <v>111.4841</v>
      </c>
      <c r="R21" s="68">
        <f t="shared" si="36"/>
        <v>105.1062</v>
      </c>
      <c r="S21" s="68">
        <f t="shared" si="37"/>
        <v>57.049700000000001</v>
      </c>
      <c r="T21" s="37">
        <v>0</v>
      </c>
      <c r="U21" s="37">
        <v>0</v>
      </c>
      <c r="V21" s="38">
        <v>0</v>
      </c>
      <c r="W21" s="38">
        <v>0</v>
      </c>
      <c r="X21" s="37">
        <v>0</v>
      </c>
      <c r="Y21" s="37">
        <v>0</v>
      </c>
      <c r="Z21" s="37">
        <v>0</v>
      </c>
      <c r="AA21" s="38">
        <v>0</v>
      </c>
      <c r="AB21" s="38">
        <v>0</v>
      </c>
      <c r="AC21" s="37">
        <v>0</v>
      </c>
      <c r="AD21" s="37">
        <v>0</v>
      </c>
      <c r="AE21" s="53">
        <v>0</v>
      </c>
      <c r="AF21" s="54">
        <v>0</v>
      </c>
      <c r="AG21" s="54">
        <v>0</v>
      </c>
      <c r="AH21" s="53">
        <v>0</v>
      </c>
      <c r="AI21" s="53">
        <v>0</v>
      </c>
      <c r="AJ21" s="39">
        <f t="shared" si="21"/>
        <v>0</v>
      </c>
      <c r="AK21" s="39">
        <f t="shared" si="22"/>
        <v>0</v>
      </c>
      <c r="AL21" s="39">
        <f t="shared" si="4"/>
        <v>0</v>
      </c>
      <c r="AM21" s="39">
        <f t="shared" si="5"/>
        <v>0</v>
      </c>
      <c r="AN21" s="39">
        <f t="shared" si="6"/>
        <v>0</v>
      </c>
      <c r="AO21" s="39">
        <f t="shared" si="7"/>
        <v>0</v>
      </c>
      <c r="AP21" s="39">
        <f t="shared" si="8"/>
        <v>0</v>
      </c>
      <c r="AQ21" s="39">
        <f t="shared" si="9"/>
        <v>0</v>
      </c>
      <c r="AR21" s="39">
        <f t="shared" si="10"/>
        <v>0</v>
      </c>
      <c r="AS21" s="39">
        <f t="shared" si="11"/>
        <v>0</v>
      </c>
      <c r="AT21" s="39">
        <f t="shared" si="23"/>
        <v>0</v>
      </c>
      <c r="AU21" s="49">
        <f t="shared" si="24"/>
        <v>0</v>
      </c>
      <c r="AV21" s="49">
        <f t="shared" si="25"/>
        <v>0</v>
      </c>
      <c r="AW21" s="49">
        <f t="shared" si="26"/>
        <v>0</v>
      </c>
      <c r="AX21" s="49">
        <f t="shared" si="27"/>
        <v>0</v>
      </c>
      <c r="AY21" s="49">
        <f t="shared" si="28"/>
        <v>0</v>
      </c>
      <c r="AZ21" s="40">
        <f t="shared" si="1"/>
        <v>0</v>
      </c>
      <c r="BA21" s="28">
        <f t="shared" si="29"/>
        <v>0</v>
      </c>
    </row>
    <row r="22" spans="1:53" ht="14.1" customHeight="1" x14ac:dyDescent="0.25">
      <c r="A22" s="18">
        <v>15</v>
      </c>
      <c r="B22" s="18"/>
      <c r="C22" s="92"/>
      <c r="D22" s="68">
        <f t="shared" si="14"/>
        <v>29.470500000000001</v>
      </c>
      <c r="E22" s="68">
        <f t="shared" si="15"/>
        <v>58.964399999999998</v>
      </c>
      <c r="F22" s="68">
        <f t="shared" si="16"/>
        <v>17.981400000000001</v>
      </c>
      <c r="G22" s="68">
        <f t="shared" si="16"/>
        <v>69.040099999999995</v>
      </c>
      <c r="H22" s="68">
        <f t="shared" si="17"/>
        <v>19.126000000000001</v>
      </c>
      <c r="I22" s="68">
        <f t="shared" si="17"/>
        <v>42.421199999999999</v>
      </c>
      <c r="J22" s="68">
        <f t="shared" si="18"/>
        <v>21.965499999999999</v>
      </c>
      <c r="K22" s="68">
        <f t="shared" ref="K22:M22" si="46">K21</f>
        <v>21.963100000000001</v>
      </c>
      <c r="L22" s="68">
        <f t="shared" si="46"/>
        <v>21.9605</v>
      </c>
      <c r="M22" s="76">
        <f t="shared" si="46"/>
        <v>13.015700000000001</v>
      </c>
      <c r="N22" s="68">
        <f t="shared" si="33"/>
        <v>11.369300000000001</v>
      </c>
      <c r="O22" s="68">
        <f t="shared" si="33"/>
        <v>19.6084</v>
      </c>
      <c r="P22" s="68">
        <f t="shared" si="34"/>
        <v>20.9344</v>
      </c>
      <c r="Q22" s="68">
        <f t="shared" si="35"/>
        <v>111.4841</v>
      </c>
      <c r="R22" s="68">
        <f t="shared" si="36"/>
        <v>105.1062</v>
      </c>
      <c r="S22" s="68">
        <f t="shared" si="37"/>
        <v>57.049700000000001</v>
      </c>
      <c r="T22" s="37">
        <v>0</v>
      </c>
      <c r="U22" s="37">
        <v>0</v>
      </c>
      <c r="V22" s="38">
        <v>0</v>
      </c>
      <c r="W22" s="38">
        <v>0</v>
      </c>
      <c r="X22" s="37">
        <v>0</v>
      </c>
      <c r="Y22" s="37">
        <v>0</v>
      </c>
      <c r="Z22" s="37">
        <v>0</v>
      </c>
      <c r="AA22" s="38">
        <v>0</v>
      </c>
      <c r="AB22" s="38">
        <v>0</v>
      </c>
      <c r="AC22" s="37">
        <v>0</v>
      </c>
      <c r="AD22" s="37">
        <v>0</v>
      </c>
      <c r="AE22" s="53">
        <v>0</v>
      </c>
      <c r="AF22" s="54">
        <v>0</v>
      </c>
      <c r="AG22" s="54">
        <v>0</v>
      </c>
      <c r="AH22" s="53">
        <v>0</v>
      </c>
      <c r="AI22" s="53">
        <v>0</v>
      </c>
      <c r="AJ22" s="39">
        <f t="shared" si="21"/>
        <v>0</v>
      </c>
      <c r="AK22" s="39">
        <f t="shared" si="22"/>
        <v>0</v>
      </c>
      <c r="AL22" s="39">
        <f t="shared" si="4"/>
        <v>0</v>
      </c>
      <c r="AM22" s="39">
        <f t="shared" si="5"/>
        <v>0</v>
      </c>
      <c r="AN22" s="39">
        <f t="shared" si="6"/>
        <v>0</v>
      </c>
      <c r="AO22" s="39">
        <f t="shared" si="7"/>
        <v>0</v>
      </c>
      <c r="AP22" s="39">
        <f t="shared" si="8"/>
        <v>0</v>
      </c>
      <c r="AQ22" s="39">
        <f t="shared" si="9"/>
        <v>0</v>
      </c>
      <c r="AR22" s="39">
        <f t="shared" si="10"/>
        <v>0</v>
      </c>
      <c r="AS22" s="39">
        <f t="shared" si="11"/>
        <v>0</v>
      </c>
      <c r="AT22" s="39">
        <f t="shared" si="23"/>
        <v>0</v>
      </c>
      <c r="AU22" s="49">
        <f t="shared" si="24"/>
        <v>0</v>
      </c>
      <c r="AV22" s="49">
        <f t="shared" si="25"/>
        <v>0</v>
      </c>
      <c r="AW22" s="49">
        <f t="shared" si="26"/>
        <v>0</v>
      </c>
      <c r="AX22" s="49">
        <f t="shared" si="27"/>
        <v>0</v>
      </c>
      <c r="AY22" s="49">
        <f t="shared" si="28"/>
        <v>0</v>
      </c>
      <c r="AZ22" s="40">
        <f t="shared" si="1"/>
        <v>0</v>
      </c>
      <c r="BA22" s="28">
        <f t="shared" si="29"/>
        <v>0</v>
      </c>
    </row>
    <row r="23" spans="1:53" ht="14.1" customHeight="1" x14ac:dyDescent="0.25">
      <c r="A23" s="18">
        <v>16</v>
      </c>
      <c r="B23" s="18"/>
      <c r="C23" s="93"/>
      <c r="D23" s="68">
        <f t="shared" si="14"/>
        <v>29.470500000000001</v>
      </c>
      <c r="E23" s="68">
        <f t="shared" si="15"/>
        <v>58.964399999999998</v>
      </c>
      <c r="F23" s="68">
        <f t="shared" si="16"/>
        <v>17.981400000000001</v>
      </c>
      <c r="G23" s="68">
        <f t="shared" si="16"/>
        <v>69.040099999999995</v>
      </c>
      <c r="H23" s="68">
        <f t="shared" si="17"/>
        <v>19.126000000000001</v>
      </c>
      <c r="I23" s="68">
        <f t="shared" si="17"/>
        <v>42.421199999999999</v>
      </c>
      <c r="J23" s="68">
        <f t="shared" si="18"/>
        <v>21.965499999999999</v>
      </c>
      <c r="K23" s="68">
        <f t="shared" ref="K23:M23" si="47">K22</f>
        <v>21.963100000000001</v>
      </c>
      <c r="L23" s="68">
        <f t="shared" si="47"/>
        <v>21.9605</v>
      </c>
      <c r="M23" s="76">
        <f t="shared" si="47"/>
        <v>13.015700000000001</v>
      </c>
      <c r="N23" s="68">
        <f t="shared" si="33"/>
        <v>11.369300000000001</v>
      </c>
      <c r="O23" s="68">
        <f t="shared" si="33"/>
        <v>19.6084</v>
      </c>
      <c r="P23" s="68">
        <f t="shared" si="34"/>
        <v>20.9344</v>
      </c>
      <c r="Q23" s="68">
        <f t="shared" si="35"/>
        <v>111.4841</v>
      </c>
      <c r="R23" s="68">
        <f t="shared" si="36"/>
        <v>105.1062</v>
      </c>
      <c r="S23" s="68">
        <f t="shared" si="37"/>
        <v>57.049700000000001</v>
      </c>
      <c r="T23" s="37">
        <v>0</v>
      </c>
      <c r="U23" s="37">
        <v>0</v>
      </c>
      <c r="V23" s="38">
        <v>0</v>
      </c>
      <c r="W23" s="38">
        <v>0</v>
      </c>
      <c r="X23" s="37">
        <v>0</v>
      </c>
      <c r="Y23" s="37">
        <v>0</v>
      </c>
      <c r="Z23" s="37">
        <v>0</v>
      </c>
      <c r="AA23" s="38">
        <v>0</v>
      </c>
      <c r="AB23" s="38">
        <v>0</v>
      </c>
      <c r="AC23" s="37">
        <v>0</v>
      </c>
      <c r="AD23" s="37">
        <v>0</v>
      </c>
      <c r="AE23" s="53">
        <v>0</v>
      </c>
      <c r="AF23" s="54">
        <v>0</v>
      </c>
      <c r="AG23" s="54">
        <v>0</v>
      </c>
      <c r="AH23" s="53">
        <v>0</v>
      </c>
      <c r="AI23" s="53">
        <v>0</v>
      </c>
      <c r="AJ23" s="39">
        <f t="shared" si="21"/>
        <v>0</v>
      </c>
      <c r="AK23" s="39">
        <f t="shared" si="22"/>
        <v>0</v>
      </c>
      <c r="AL23" s="39">
        <f t="shared" si="4"/>
        <v>0</v>
      </c>
      <c r="AM23" s="39">
        <f t="shared" si="5"/>
        <v>0</v>
      </c>
      <c r="AN23" s="39">
        <f t="shared" si="6"/>
        <v>0</v>
      </c>
      <c r="AO23" s="39">
        <f t="shared" si="7"/>
        <v>0</v>
      </c>
      <c r="AP23" s="39">
        <f t="shared" si="8"/>
        <v>0</v>
      </c>
      <c r="AQ23" s="39">
        <f t="shared" si="9"/>
        <v>0</v>
      </c>
      <c r="AR23" s="39">
        <f t="shared" si="10"/>
        <v>0</v>
      </c>
      <c r="AS23" s="39">
        <f t="shared" si="11"/>
        <v>0</v>
      </c>
      <c r="AT23" s="39">
        <f t="shared" si="23"/>
        <v>0</v>
      </c>
      <c r="AU23" s="49">
        <f t="shared" si="24"/>
        <v>0</v>
      </c>
      <c r="AV23" s="49">
        <f t="shared" si="25"/>
        <v>0</v>
      </c>
      <c r="AW23" s="49">
        <f t="shared" si="26"/>
        <v>0</v>
      </c>
      <c r="AX23" s="49">
        <f t="shared" si="27"/>
        <v>0</v>
      </c>
      <c r="AY23" s="49">
        <f t="shared" si="28"/>
        <v>0</v>
      </c>
      <c r="AZ23" s="40">
        <f t="shared" si="1"/>
        <v>0</v>
      </c>
      <c r="BA23" s="28">
        <f t="shared" si="29"/>
        <v>0</v>
      </c>
    </row>
    <row r="24" spans="1:53" ht="14.1" customHeight="1" x14ac:dyDescent="0.25">
      <c r="A24" s="18">
        <v>17</v>
      </c>
      <c r="B24" s="18"/>
      <c r="C24" s="92"/>
      <c r="D24" s="68">
        <f t="shared" si="14"/>
        <v>29.470500000000001</v>
      </c>
      <c r="E24" s="68">
        <f t="shared" si="15"/>
        <v>58.964399999999998</v>
      </c>
      <c r="F24" s="68">
        <f t="shared" si="16"/>
        <v>17.981400000000001</v>
      </c>
      <c r="G24" s="68">
        <f t="shared" si="16"/>
        <v>69.040099999999995</v>
      </c>
      <c r="H24" s="68">
        <f t="shared" si="17"/>
        <v>19.126000000000001</v>
      </c>
      <c r="I24" s="68">
        <f t="shared" si="17"/>
        <v>42.421199999999999</v>
      </c>
      <c r="J24" s="68">
        <f t="shared" si="18"/>
        <v>21.965499999999999</v>
      </c>
      <c r="K24" s="68">
        <f t="shared" ref="K24:M24" si="48">K23</f>
        <v>21.963100000000001</v>
      </c>
      <c r="L24" s="68">
        <f t="shared" si="48"/>
        <v>21.9605</v>
      </c>
      <c r="M24" s="76">
        <f t="shared" si="48"/>
        <v>13.015700000000001</v>
      </c>
      <c r="N24" s="68">
        <f t="shared" si="33"/>
        <v>11.369300000000001</v>
      </c>
      <c r="O24" s="68">
        <f t="shared" si="33"/>
        <v>19.6084</v>
      </c>
      <c r="P24" s="68">
        <f t="shared" si="34"/>
        <v>20.9344</v>
      </c>
      <c r="Q24" s="68">
        <f t="shared" si="35"/>
        <v>111.4841</v>
      </c>
      <c r="R24" s="68">
        <f t="shared" si="36"/>
        <v>105.1062</v>
      </c>
      <c r="S24" s="68">
        <f t="shared" si="37"/>
        <v>57.049700000000001</v>
      </c>
      <c r="T24" s="37">
        <v>0</v>
      </c>
      <c r="U24" s="37">
        <v>0</v>
      </c>
      <c r="V24" s="38">
        <v>0</v>
      </c>
      <c r="W24" s="38">
        <v>0</v>
      </c>
      <c r="X24" s="37">
        <v>0</v>
      </c>
      <c r="Y24" s="37">
        <v>0</v>
      </c>
      <c r="Z24" s="37">
        <v>0</v>
      </c>
      <c r="AA24" s="38">
        <v>0</v>
      </c>
      <c r="AB24" s="38">
        <v>0</v>
      </c>
      <c r="AC24" s="37">
        <v>0</v>
      </c>
      <c r="AD24" s="37">
        <v>0</v>
      </c>
      <c r="AE24" s="53">
        <v>0</v>
      </c>
      <c r="AF24" s="54">
        <v>0</v>
      </c>
      <c r="AG24" s="54">
        <v>0</v>
      </c>
      <c r="AH24" s="53">
        <v>0</v>
      </c>
      <c r="AI24" s="53">
        <v>0</v>
      </c>
      <c r="AJ24" s="39">
        <f t="shared" si="21"/>
        <v>0</v>
      </c>
      <c r="AK24" s="39">
        <f t="shared" si="22"/>
        <v>0</v>
      </c>
      <c r="AL24" s="39">
        <f t="shared" si="4"/>
        <v>0</v>
      </c>
      <c r="AM24" s="39">
        <f t="shared" si="5"/>
        <v>0</v>
      </c>
      <c r="AN24" s="39">
        <f t="shared" si="6"/>
        <v>0</v>
      </c>
      <c r="AO24" s="39">
        <f t="shared" si="7"/>
        <v>0</v>
      </c>
      <c r="AP24" s="39">
        <f t="shared" si="8"/>
        <v>0</v>
      </c>
      <c r="AQ24" s="39">
        <f t="shared" si="9"/>
        <v>0</v>
      </c>
      <c r="AR24" s="39">
        <f t="shared" si="10"/>
        <v>0</v>
      </c>
      <c r="AS24" s="39">
        <f t="shared" si="11"/>
        <v>0</v>
      </c>
      <c r="AT24" s="39">
        <f t="shared" si="23"/>
        <v>0</v>
      </c>
      <c r="AU24" s="49">
        <f t="shared" si="24"/>
        <v>0</v>
      </c>
      <c r="AV24" s="49">
        <f t="shared" si="25"/>
        <v>0</v>
      </c>
      <c r="AW24" s="49">
        <f t="shared" si="26"/>
        <v>0</v>
      </c>
      <c r="AX24" s="49">
        <f t="shared" si="27"/>
        <v>0</v>
      </c>
      <c r="AY24" s="49">
        <f t="shared" si="28"/>
        <v>0</v>
      </c>
      <c r="AZ24" s="40">
        <f t="shared" si="1"/>
        <v>0</v>
      </c>
      <c r="BA24" s="28">
        <f t="shared" si="29"/>
        <v>0</v>
      </c>
    </row>
    <row r="25" spans="1:53" ht="14.1" customHeight="1" x14ac:dyDescent="0.25">
      <c r="A25" s="18">
        <v>18</v>
      </c>
      <c r="B25" s="18"/>
      <c r="C25" s="92"/>
      <c r="D25" s="68">
        <f t="shared" si="14"/>
        <v>29.470500000000001</v>
      </c>
      <c r="E25" s="68">
        <f t="shared" si="15"/>
        <v>58.964399999999998</v>
      </c>
      <c r="F25" s="68">
        <f t="shared" si="16"/>
        <v>17.981400000000001</v>
      </c>
      <c r="G25" s="68">
        <f t="shared" si="16"/>
        <v>69.040099999999995</v>
      </c>
      <c r="H25" s="68">
        <f t="shared" si="17"/>
        <v>19.126000000000001</v>
      </c>
      <c r="I25" s="68">
        <f t="shared" si="17"/>
        <v>42.421199999999999</v>
      </c>
      <c r="J25" s="68">
        <f t="shared" si="18"/>
        <v>21.965499999999999</v>
      </c>
      <c r="K25" s="68">
        <f t="shared" ref="K25:M25" si="49">K24</f>
        <v>21.963100000000001</v>
      </c>
      <c r="L25" s="68">
        <f t="shared" si="49"/>
        <v>21.9605</v>
      </c>
      <c r="M25" s="76">
        <f t="shared" si="49"/>
        <v>13.015700000000001</v>
      </c>
      <c r="N25" s="68">
        <f t="shared" si="33"/>
        <v>11.369300000000001</v>
      </c>
      <c r="O25" s="68">
        <f t="shared" si="33"/>
        <v>19.6084</v>
      </c>
      <c r="P25" s="68">
        <f t="shared" si="34"/>
        <v>20.9344</v>
      </c>
      <c r="Q25" s="68">
        <f t="shared" si="35"/>
        <v>111.4841</v>
      </c>
      <c r="R25" s="68">
        <f t="shared" si="36"/>
        <v>105.1062</v>
      </c>
      <c r="S25" s="68">
        <f t="shared" si="37"/>
        <v>57.049700000000001</v>
      </c>
      <c r="T25" s="37">
        <v>0</v>
      </c>
      <c r="U25" s="37">
        <v>0</v>
      </c>
      <c r="V25" s="38">
        <v>0</v>
      </c>
      <c r="W25" s="38">
        <v>0</v>
      </c>
      <c r="X25" s="37">
        <v>0</v>
      </c>
      <c r="Y25" s="37">
        <v>0</v>
      </c>
      <c r="Z25" s="37">
        <v>0</v>
      </c>
      <c r="AA25" s="38">
        <v>0</v>
      </c>
      <c r="AB25" s="38">
        <v>0</v>
      </c>
      <c r="AC25" s="37">
        <v>0</v>
      </c>
      <c r="AD25" s="37">
        <v>0</v>
      </c>
      <c r="AE25" s="53">
        <v>0</v>
      </c>
      <c r="AF25" s="54">
        <v>0</v>
      </c>
      <c r="AG25" s="54">
        <v>0</v>
      </c>
      <c r="AH25" s="53">
        <v>0</v>
      </c>
      <c r="AI25" s="53">
        <v>0</v>
      </c>
      <c r="AJ25" s="39">
        <f t="shared" si="21"/>
        <v>0</v>
      </c>
      <c r="AK25" s="39">
        <f t="shared" si="22"/>
        <v>0</v>
      </c>
      <c r="AL25" s="39">
        <f t="shared" si="4"/>
        <v>0</v>
      </c>
      <c r="AM25" s="39">
        <f t="shared" si="5"/>
        <v>0</v>
      </c>
      <c r="AN25" s="39">
        <f t="shared" si="6"/>
        <v>0</v>
      </c>
      <c r="AO25" s="39">
        <f t="shared" si="7"/>
        <v>0</v>
      </c>
      <c r="AP25" s="39">
        <f t="shared" si="8"/>
        <v>0</v>
      </c>
      <c r="AQ25" s="39">
        <f t="shared" si="9"/>
        <v>0</v>
      </c>
      <c r="AR25" s="39">
        <f t="shared" si="10"/>
        <v>0</v>
      </c>
      <c r="AS25" s="39">
        <f t="shared" si="11"/>
        <v>0</v>
      </c>
      <c r="AT25" s="39">
        <f t="shared" si="23"/>
        <v>0</v>
      </c>
      <c r="AU25" s="49">
        <f t="shared" si="24"/>
        <v>0</v>
      </c>
      <c r="AV25" s="49">
        <f t="shared" si="25"/>
        <v>0</v>
      </c>
      <c r="AW25" s="49">
        <f t="shared" si="26"/>
        <v>0</v>
      </c>
      <c r="AX25" s="49">
        <f t="shared" si="27"/>
        <v>0</v>
      </c>
      <c r="AY25" s="49">
        <f t="shared" si="28"/>
        <v>0</v>
      </c>
      <c r="AZ25" s="40">
        <f t="shared" si="1"/>
        <v>0</v>
      </c>
      <c r="BA25" s="28">
        <f t="shared" si="29"/>
        <v>0</v>
      </c>
    </row>
    <row r="26" spans="1:53" ht="14.1" customHeight="1" x14ac:dyDescent="0.25">
      <c r="A26" s="18">
        <v>19</v>
      </c>
      <c r="B26" s="18"/>
      <c r="C26" s="92"/>
      <c r="D26" s="68">
        <f t="shared" si="14"/>
        <v>29.470500000000001</v>
      </c>
      <c r="E26" s="68">
        <f t="shared" si="15"/>
        <v>58.964399999999998</v>
      </c>
      <c r="F26" s="68">
        <f t="shared" si="16"/>
        <v>17.981400000000001</v>
      </c>
      <c r="G26" s="68">
        <f t="shared" si="16"/>
        <v>69.040099999999995</v>
      </c>
      <c r="H26" s="68">
        <f t="shared" si="17"/>
        <v>19.126000000000001</v>
      </c>
      <c r="I26" s="68">
        <f t="shared" si="17"/>
        <v>42.421199999999999</v>
      </c>
      <c r="J26" s="68">
        <f t="shared" si="18"/>
        <v>21.965499999999999</v>
      </c>
      <c r="K26" s="68">
        <f t="shared" ref="K26:M26" si="50">K25</f>
        <v>21.963100000000001</v>
      </c>
      <c r="L26" s="68">
        <f t="shared" si="50"/>
        <v>21.9605</v>
      </c>
      <c r="M26" s="76">
        <f t="shared" si="50"/>
        <v>13.015700000000001</v>
      </c>
      <c r="N26" s="68">
        <f t="shared" si="33"/>
        <v>11.369300000000001</v>
      </c>
      <c r="O26" s="68">
        <f t="shared" si="33"/>
        <v>19.6084</v>
      </c>
      <c r="P26" s="68">
        <f t="shared" si="34"/>
        <v>20.9344</v>
      </c>
      <c r="Q26" s="68">
        <f t="shared" si="35"/>
        <v>111.4841</v>
      </c>
      <c r="R26" s="68">
        <f t="shared" si="36"/>
        <v>105.1062</v>
      </c>
      <c r="S26" s="68">
        <f t="shared" si="37"/>
        <v>57.049700000000001</v>
      </c>
      <c r="T26" s="37">
        <v>0</v>
      </c>
      <c r="U26" s="37">
        <v>0</v>
      </c>
      <c r="V26" s="38">
        <v>0</v>
      </c>
      <c r="W26" s="38">
        <v>0</v>
      </c>
      <c r="X26" s="37">
        <v>0</v>
      </c>
      <c r="Y26" s="37">
        <v>0</v>
      </c>
      <c r="Z26" s="37">
        <v>0</v>
      </c>
      <c r="AA26" s="38">
        <v>0</v>
      </c>
      <c r="AB26" s="38">
        <v>0</v>
      </c>
      <c r="AC26" s="37">
        <v>0</v>
      </c>
      <c r="AD26" s="37">
        <v>0</v>
      </c>
      <c r="AE26" s="53">
        <v>0</v>
      </c>
      <c r="AF26" s="54">
        <v>0</v>
      </c>
      <c r="AG26" s="54">
        <v>0</v>
      </c>
      <c r="AH26" s="53">
        <v>0</v>
      </c>
      <c r="AI26" s="53">
        <v>0</v>
      </c>
      <c r="AJ26" s="39">
        <f t="shared" si="21"/>
        <v>0</v>
      </c>
      <c r="AK26" s="39">
        <f t="shared" si="22"/>
        <v>0</v>
      </c>
      <c r="AL26" s="39">
        <f t="shared" si="4"/>
        <v>0</v>
      </c>
      <c r="AM26" s="39">
        <f t="shared" si="5"/>
        <v>0</v>
      </c>
      <c r="AN26" s="39">
        <f t="shared" si="6"/>
        <v>0</v>
      </c>
      <c r="AO26" s="39">
        <f t="shared" si="7"/>
        <v>0</v>
      </c>
      <c r="AP26" s="39">
        <f t="shared" si="8"/>
        <v>0</v>
      </c>
      <c r="AQ26" s="39">
        <f t="shared" si="9"/>
        <v>0</v>
      </c>
      <c r="AR26" s="39">
        <f t="shared" si="10"/>
        <v>0</v>
      </c>
      <c r="AS26" s="39">
        <f t="shared" si="11"/>
        <v>0</v>
      </c>
      <c r="AT26" s="39">
        <f t="shared" si="23"/>
        <v>0</v>
      </c>
      <c r="AU26" s="49">
        <f t="shared" si="24"/>
        <v>0</v>
      </c>
      <c r="AV26" s="49">
        <f t="shared" si="25"/>
        <v>0</v>
      </c>
      <c r="AW26" s="49">
        <f t="shared" si="26"/>
        <v>0</v>
      </c>
      <c r="AX26" s="49">
        <f t="shared" si="27"/>
        <v>0</v>
      </c>
      <c r="AY26" s="49">
        <f t="shared" si="28"/>
        <v>0</v>
      </c>
      <c r="AZ26" s="40">
        <f t="shared" si="1"/>
        <v>0</v>
      </c>
      <c r="BA26" s="28">
        <f t="shared" si="29"/>
        <v>0</v>
      </c>
    </row>
    <row r="27" spans="1:53" ht="14.1" customHeight="1" x14ac:dyDescent="0.25">
      <c r="A27" s="18">
        <v>20</v>
      </c>
      <c r="B27" s="18"/>
      <c r="C27" s="92"/>
      <c r="D27" s="68">
        <f t="shared" si="14"/>
        <v>29.470500000000001</v>
      </c>
      <c r="E27" s="68">
        <f t="shared" si="15"/>
        <v>58.964399999999998</v>
      </c>
      <c r="F27" s="68">
        <f t="shared" si="16"/>
        <v>17.981400000000001</v>
      </c>
      <c r="G27" s="68">
        <f t="shared" si="16"/>
        <v>69.040099999999995</v>
      </c>
      <c r="H27" s="68">
        <f t="shared" si="17"/>
        <v>19.126000000000001</v>
      </c>
      <c r="I27" s="68">
        <f t="shared" si="17"/>
        <v>42.421199999999999</v>
      </c>
      <c r="J27" s="68">
        <f t="shared" si="18"/>
        <v>21.965499999999999</v>
      </c>
      <c r="K27" s="68">
        <f t="shared" ref="K27:M27" si="51">K26</f>
        <v>21.963100000000001</v>
      </c>
      <c r="L27" s="68">
        <f t="shared" si="51"/>
        <v>21.9605</v>
      </c>
      <c r="M27" s="76">
        <f t="shared" si="51"/>
        <v>13.015700000000001</v>
      </c>
      <c r="N27" s="68">
        <f t="shared" si="33"/>
        <v>11.369300000000001</v>
      </c>
      <c r="O27" s="68">
        <f t="shared" si="33"/>
        <v>19.6084</v>
      </c>
      <c r="P27" s="68">
        <f t="shared" si="34"/>
        <v>20.9344</v>
      </c>
      <c r="Q27" s="68">
        <f t="shared" si="35"/>
        <v>111.4841</v>
      </c>
      <c r="R27" s="68">
        <f t="shared" si="36"/>
        <v>105.1062</v>
      </c>
      <c r="S27" s="68">
        <f t="shared" si="37"/>
        <v>57.049700000000001</v>
      </c>
      <c r="T27" s="37">
        <v>0</v>
      </c>
      <c r="U27" s="37">
        <v>0</v>
      </c>
      <c r="V27" s="38">
        <v>0</v>
      </c>
      <c r="W27" s="38">
        <v>0</v>
      </c>
      <c r="X27" s="37">
        <v>0</v>
      </c>
      <c r="Y27" s="37">
        <v>0</v>
      </c>
      <c r="Z27" s="37">
        <v>0</v>
      </c>
      <c r="AA27" s="38">
        <v>0</v>
      </c>
      <c r="AB27" s="38">
        <v>0</v>
      </c>
      <c r="AC27" s="37">
        <v>0</v>
      </c>
      <c r="AD27" s="37">
        <v>0</v>
      </c>
      <c r="AE27" s="53">
        <v>0</v>
      </c>
      <c r="AF27" s="54">
        <v>0</v>
      </c>
      <c r="AG27" s="54">
        <v>0</v>
      </c>
      <c r="AH27" s="53">
        <v>0</v>
      </c>
      <c r="AI27" s="53">
        <v>0</v>
      </c>
      <c r="AJ27" s="39">
        <f t="shared" si="21"/>
        <v>0</v>
      </c>
      <c r="AK27" s="39">
        <f t="shared" si="22"/>
        <v>0</v>
      </c>
      <c r="AL27" s="39">
        <f t="shared" si="4"/>
        <v>0</v>
      </c>
      <c r="AM27" s="39">
        <f t="shared" si="5"/>
        <v>0</v>
      </c>
      <c r="AN27" s="39">
        <f t="shared" si="6"/>
        <v>0</v>
      </c>
      <c r="AO27" s="39">
        <f t="shared" si="7"/>
        <v>0</v>
      </c>
      <c r="AP27" s="39">
        <f t="shared" si="8"/>
        <v>0</v>
      </c>
      <c r="AQ27" s="39">
        <f t="shared" si="9"/>
        <v>0</v>
      </c>
      <c r="AR27" s="39">
        <f t="shared" si="10"/>
        <v>0</v>
      </c>
      <c r="AS27" s="39">
        <f t="shared" si="11"/>
        <v>0</v>
      </c>
      <c r="AT27" s="39">
        <f t="shared" si="23"/>
        <v>0</v>
      </c>
      <c r="AU27" s="49">
        <f t="shared" si="24"/>
        <v>0</v>
      </c>
      <c r="AV27" s="49">
        <f t="shared" si="25"/>
        <v>0</v>
      </c>
      <c r="AW27" s="49">
        <f t="shared" si="26"/>
        <v>0</v>
      </c>
      <c r="AX27" s="49">
        <f t="shared" si="27"/>
        <v>0</v>
      </c>
      <c r="AY27" s="49">
        <f t="shared" si="28"/>
        <v>0</v>
      </c>
      <c r="AZ27" s="40">
        <f t="shared" si="1"/>
        <v>0</v>
      </c>
      <c r="BA27" s="28">
        <f t="shared" si="29"/>
        <v>0</v>
      </c>
    </row>
    <row r="28" spans="1:53" ht="14.1" customHeight="1" x14ac:dyDescent="0.25">
      <c r="A28" s="18">
        <v>21</v>
      </c>
      <c r="B28" s="18"/>
      <c r="C28" s="92"/>
      <c r="D28" s="68">
        <f t="shared" si="14"/>
        <v>29.470500000000001</v>
      </c>
      <c r="E28" s="68">
        <f t="shared" si="15"/>
        <v>58.964399999999998</v>
      </c>
      <c r="F28" s="68">
        <f t="shared" si="16"/>
        <v>17.981400000000001</v>
      </c>
      <c r="G28" s="68">
        <f t="shared" si="16"/>
        <v>69.040099999999995</v>
      </c>
      <c r="H28" s="68">
        <f t="shared" si="17"/>
        <v>19.126000000000001</v>
      </c>
      <c r="I28" s="68">
        <f t="shared" si="17"/>
        <v>42.421199999999999</v>
      </c>
      <c r="J28" s="68">
        <f t="shared" si="18"/>
        <v>21.965499999999999</v>
      </c>
      <c r="K28" s="68">
        <f t="shared" ref="K28:M28" si="52">K27</f>
        <v>21.963100000000001</v>
      </c>
      <c r="L28" s="68">
        <f t="shared" si="52"/>
        <v>21.9605</v>
      </c>
      <c r="M28" s="76">
        <f t="shared" si="52"/>
        <v>13.015700000000001</v>
      </c>
      <c r="N28" s="68">
        <f t="shared" si="33"/>
        <v>11.369300000000001</v>
      </c>
      <c r="O28" s="68">
        <f t="shared" si="33"/>
        <v>19.6084</v>
      </c>
      <c r="P28" s="68">
        <f t="shared" si="34"/>
        <v>20.9344</v>
      </c>
      <c r="Q28" s="68">
        <f t="shared" si="35"/>
        <v>111.4841</v>
      </c>
      <c r="R28" s="68">
        <f t="shared" si="36"/>
        <v>105.1062</v>
      </c>
      <c r="S28" s="68">
        <f t="shared" si="37"/>
        <v>57.049700000000001</v>
      </c>
      <c r="T28" s="37">
        <v>0</v>
      </c>
      <c r="U28" s="37">
        <v>0</v>
      </c>
      <c r="V28" s="38">
        <v>0</v>
      </c>
      <c r="W28" s="38">
        <v>0</v>
      </c>
      <c r="X28" s="37">
        <v>0</v>
      </c>
      <c r="Y28" s="37">
        <v>0</v>
      </c>
      <c r="Z28" s="37">
        <v>0</v>
      </c>
      <c r="AA28" s="38">
        <v>0</v>
      </c>
      <c r="AB28" s="38">
        <v>0</v>
      </c>
      <c r="AC28" s="37">
        <v>0</v>
      </c>
      <c r="AD28" s="37">
        <v>0</v>
      </c>
      <c r="AE28" s="53">
        <v>0</v>
      </c>
      <c r="AF28" s="54">
        <v>0</v>
      </c>
      <c r="AG28" s="54">
        <v>0</v>
      </c>
      <c r="AH28" s="53">
        <v>0</v>
      </c>
      <c r="AI28" s="53">
        <v>0</v>
      </c>
      <c r="AJ28" s="39">
        <f t="shared" si="21"/>
        <v>0</v>
      </c>
      <c r="AK28" s="39">
        <f t="shared" si="22"/>
        <v>0</v>
      </c>
      <c r="AL28" s="39">
        <f t="shared" si="4"/>
        <v>0</v>
      </c>
      <c r="AM28" s="39">
        <f t="shared" si="5"/>
        <v>0</v>
      </c>
      <c r="AN28" s="39">
        <f t="shared" si="6"/>
        <v>0</v>
      </c>
      <c r="AO28" s="39">
        <f t="shared" si="7"/>
        <v>0</v>
      </c>
      <c r="AP28" s="39">
        <f t="shared" si="8"/>
        <v>0</v>
      </c>
      <c r="AQ28" s="39">
        <f t="shared" si="9"/>
        <v>0</v>
      </c>
      <c r="AR28" s="39">
        <f t="shared" si="10"/>
        <v>0</v>
      </c>
      <c r="AS28" s="39">
        <f t="shared" si="11"/>
        <v>0</v>
      </c>
      <c r="AT28" s="39">
        <f t="shared" si="23"/>
        <v>0</v>
      </c>
      <c r="AU28" s="49">
        <f t="shared" si="24"/>
        <v>0</v>
      </c>
      <c r="AV28" s="49">
        <f t="shared" si="25"/>
        <v>0</v>
      </c>
      <c r="AW28" s="49">
        <f t="shared" si="26"/>
        <v>0</v>
      </c>
      <c r="AX28" s="49">
        <f t="shared" si="27"/>
        <v>0</v>
      </c>
      <c r="AY28" s="49">
        <f t="shared" si="28"/>
        <v>0</v>
      </c>
      <c r="AZ28" s="40">
        <f t="shared" si="1"/>
        <v>0</v>
      </c>
      <c r="BA28" s="28">
        <f t="shared" si="29"/>
        <v>0</v>
      </c>
    </row>
    <row r="29" spans="1:53" ht="14.1" customHeight="1" x14ac:dyDescent="0.25">
      <c r="A29" s="18">
        <v>22</v>
      </c>
      <c r="B29" s="18"/>
      <c r="C29" s="92"/>
      <c r="D29" s="68">
        <f t="shared" si="14"/>
        <v>29.470500000000001</v>
      </c>
      <c r="E29" s="68">
        <f t="shared" si="15"/>
        <v>58.964399999999998</v>
      </c>
      <c r="F29" s="68">
        <f t="shared" si="16"/>
        <v>17.981400000000001</v>
      </c>
      <c r="G29" s="68">
        <f t="shared" si="16"/>
        <v>69.040099999999995</v>
      </c>
      <c r="H29" s="68">
        <f t="shared" si="17"/>
        <v>19.126000000000001</v>
      </c>
      <c r="I29" s="68">
        <f t="shared" si="17"/>
        <v>42.421199999999999</v>
      </c>
      <c r="J29" s="68">
        <f t="shared" si="18"/>
        <v>21.965499999999999</v>
      </c>
      <c r="K29" s="68">
        <f t="shared" ref="K29:M29" si="53">K28</f>
        <v>21.963100000000001</v>
      </c>
      <c r="L29" s="68">
        <f t="shared" si="53"/>
        <v>21.9605</v>
      </c>
      <c r="M29" s="76">
        <f t="shared" si="53"/>
        <v>13.015700000000001</v>
      </c>
      <c r="N29" s="68">
        <f t="shared" si="33"/>
        <v>11.369300000000001</v>
      </c>
      <c r="O29" s="68">
        <f t="shared" si="33"/>
        <v>19.6084</v>
      </c>
      <c r="P29" s="68">
        <f t="shared" si="34"/>
        <v>20.9344</v>
      </c>
      <c r="Q29" s="68">
        <f t="shared" si="35"/>
        <v>111.4841</v>
      </c>
      <c r="R29" s="68">
        <f t="shared" si="36"/>
        <v>105.1062</v>
      </c>
      <c r="S29" s="68">
        <f t="shared" si="37"/>
        <v>57.049700000000001</v>
      </c>
      <c r="T29" s="37">
        <v>0</v>
      </c>
      <c r="U29" s="37">
        <v>0</v>
      </c>
      <c r="V29" s="38">
        <v>0</v>
      </c>
      <c r="W29" s="38">
        <v>0</v>
      </c>
      <c r="X29" s="37">
        <v>0</v>
      </c>
      <c r="Y29" s="37">
        <v>0</v>
      </c>
      <c r="Z29" s="37">
        <v>0</v>
      </c>
      <c r="AA29" s="38">
        <v>0</v>
      </c>
      <c r="AB29" s="38">
        <v>0</v>
      </c>
      <c r="AC29" s="37">
        <v>0</v>
      </c>
      <c r="AD29" s="37">
        <v>0</v>
      </c>
      <c r="AE29" s="53">
        <v>0</v>
      </c>
      <c r="AF29" s="54">
        <v>0</v>
      </c>
      <c r="AG29" s="54">
        <v>0</v>
      </c>
      <c r="AH29" s="53">
        <v>0</v>
      </c>
      <c r="AI29" s="53">
        <v>0</v>
      </c>
      <c r="AJ29" s="39">
        <f t="shared" si="21"/>
        <v>0</v>
      </c>
      <c r="AK29" s="39">
        <f t="shared" si="22"/>
        <v>0</v>
      </c>
      <c r="AL29" s="39">
        <f t="shared" si="4"/>
        <v>0</v>
      </c>
      <c r="AM29" s="39">
        <f t="shared" si="5"/>
        <v>0</v>
      </c>
      <c r="AN29" s="39">
        <f t="shared" si="6"/>
        <v>0</v>
      </c>
      <c r="AO29" s="39">
        <f t="shared" si="7"/>
        <v>0</v>
      </c>
      <c r="AP29" s="39">
        <f t="shared" si="8"/>
        <v>0</v>
      </c>
      <c r="AQ29" s="39">
        <f t="shared" si="9"/>
        <v>0</v>
      </c>
      <c r="AR29" s="39">
        <f t="shared" si="10"/>
        <v>0</v>
      </c>
      <c r="AS29" s="39">
        <f t="shared" si="11"/>
        <v>0</v>
      </c>
      <c r="AT29" s="39">
        <f t="shared" si="23"/>
        <v>0</v>
      </c>
      <c r="AU29" s="49">
        <f t="shared" si="24"/>
        <v>0</v>
      </c>
      <c r="AV29" s="49">
        <f t="shared" si="25"/>
        <v>0</v>
      </c>
      <c r="AW29" s="49">
        <f t="shared" si="26"/>
        <v>0</v>
      </c>
      <c r="AX29" s="49">
        <f t="shared" si="27"/>
        <v>0</v>
      </c>
      <c r="AY29" s="49">
        <f t="shared" si="28"/>
        <v>0</v>
      </c>
      <c r="AZ29" s="40">
        <f t="shared" si="1"/>
        <v>0</v>
      </c>
      <c r="BA29" s="28">
        <f t="shared" si="29"/>
        <v>0</v>
      </c>
    </row>
    <row r="30" spans="1:53" ht="14.1" customHeight="1" x14ac:dyDescent="0.25">
      <c r="A30" s="18">
        <v>23</v>
      </c>
      <c r="B30" s="18"/>
      <c r="C30" s="92"/>
      <c r="D30" s="68">
        <f t="shared" si="14"/>
        <v>29.470500000000001</v>
      </c>
      <c r="E30" s="68">
        <f t="shared" si="15"/>
        <v>58.964399999999998</v>
      </c>
      <c r="F30" s="68">
        <f t="shared" si="16"/>
        <v>17.981400000000001</v>
      </c>
      <c r="G30" s="68">
        <f t="shared" si="16"/>
        <v>69.040099999999995</v>
      </c>
      <c r="H30" s="68">
        <f t="shared" si="17"/>
        <v>19.126000000000001</v>
      </c>
      <c r="I30" s="68">
        <f t="shared" si="17"/>
        <v>42.421199999999999</v>
      </c>
      <c r="J30" s="68">
        <f t="shared" si="18"/>
        <v>21.965499999999999</v>
      </c>
      <c r="K30" s="68">
        <f t="shared" ref="K30:M30" si="54">K29</f>
        <v>21.963100000000001</v>
      </c>
      <c r="L30" s="68">
        <f t="shared" si="54"/>
        <v>21.9605</v>
      </c>
      <c r="M30" s="76">
        <f t="shared" si="54"/>
        <v>13.015700000000001</v>
      </c>
      <c r="N30" s="68">
        <f t="shared" si="33"/>
        <v>11.369300000000001</v>
      </c>
      <c r="O30" s="68">
        <f t="shared" si="33"/>
        <v>19.6084</v>
      </c>
      <c r="P30" s="68">
        <f t="shared" si="34"/>
        <v>20.9344</v>
      </c>
      <c r="Q30" s="68">
        <f t="shared" si="35"/>
        <v>111.4841</v>
      </c>
      <c r="R30" s="68">
        <f t="shared" si="36"/>
        <v>105.1062</v>
      </c>
      <c r="S30" s="68">
        <f t="shared" si="37"/>
        <v>57.049700000000001</v>
      </c>
      <c r="T30" s="37">
        <v>0</v>
      </c>
      <c r="U30" s="37">
        <v>0</v>
      </c>
      <c r="V30" s="38">
        <v>0</v>
      </c>
      <c r="W30" s="38">
        <v>0</v>
      </c>
      <c r="X30" s="37">
        <v>0</v>
      </c>
      <c r="Y30" s="37">
        <v>0</v>
      </c>
      <c r="Z30" s="37">
        <v>0</v>
      </c>
      <c r="AA30" s="38">
        <v>0</v>
      </c>
      <c r="AB30" s="38">
        <v>0</v>
      </c>
      <c r="AC30" s="37">
        <v>0</v>
      </c>
      <c r="AD30" s="37">
        <v>0</v>
      </c>
      <c r="AE30" s="53">
        <v>0</v>
      </c>
      <c r="AF30" s="54">
        <v>0</v>
      </c>
      <c r="AG30" s="54">
        <v>0</v>
      </c>
      <c r="AH30" s="53">
        <v>0</v>
      </c>
      <c r="AI30" s="53">
        <v>0</v>
      </c>
      <c r="AJ30" s="39">
        <f t="shared" si="21"/>
        <v>0</v>
      </c>
      <c r="AK30" s="39">
        <f t="shared" si="22"/>
        <v>0</v>
      </c>
      <c r="AL30" s="39">
        <f t="shared" si="4"/>
        <v>0</v>
      </c>
      <c r="AM30" s="39">
        <f t="shared" si="5"/>
        <v>0</v>
      </c>
      <c r="AN30" s="39">
        <f t="shared" si="6"/>
        <v>0</v>
      </c>
      <c r="AO30" s="39">
        <f t="shared" si="7"/>
        <v>0</v>
      </c>
      <c r="AP30" s="39">
        <f t="shared" si="8"/>
        <v>0</v>
      </c>
      <c r="AQ30" s="39">
        <f t="shared" si="9"/>
        <v>0</v>
      </c>
      <c r="AR30" s="39">
        <f t="shared" si="10"/>
        <v>0</v>
      </c>
      <c r="AS30" s="39">
        <f t="shared" si="11"/>
        <v>0</v>
      </c>
      <c r="AT30" s="39">
        <f t="shared" si="23"/>
        <v>0</v>
      </c>
      <c r="AU30" s="49">
        <f t="shared" si="24"/>
        <v>0</v>
      </c>
      <c r="AV30" s="49">
        <f t="shared" si="25"/>
        <v>0</v>
      </c>
      <c r="AW30" s="49">
        <f t="shared" si="26"/>
        <v>0</v>
      </c>
      <c r="AX30" s="49">
        <f t="shared" si="27"/>
        <v>0</v>
      </c>
      <c r="AY30" s="49">
        <f t="shared" si="28"/>
        <v>0</v>
      </c>
      <c r="AZ30" s="40">
        <f t="shared" si="1"/>
        <v>0</v>
      </c>
      <c r="BA30" s="28">
        <f t="shared" si="29"/>
        <v>0</v>
      </c>
    </row>
    <row r="31" spans="1:53" ht="14.1" customHeight="1" x14ac:dyDescent="0.25">
      <c r="A31" s="18">
        <v>24</v>
      </c>
      <c r="B31" s="18"/>
      <c r="C31" s="92"/>
      <c r="D31" s="68">
        <f t="shared" si="14"/>
        <v>29.470500000000001</v>
      </c>
      <c r="E31" s="68">
        <f t="shared" si="15"/>
        <v>58.964399999999998</v>
      </c>
      <c r="F31" s="68">
        <f t="shared" si="16"/>
        <v>17.981400000000001</v>
      </c>
      <c r="G31" s="68">
        <f t="shared" si="16"/>
        <v>69.040099999999995</v>
      </c>
      <c r="H31" s="68">
        <f t="shared" si="17"/>
        <v>19.126000000000001</v>
      </c>
      <c r="I31" s="68">
        <f t="shared" si="17"/>
        <v>42.421199999999999</v>
      </c>
      <c r="J31" s="68">
        <f t="shared" si="18"/>
        <v>21.965499999999999</v>
      </c>
      <c r="K31" s="68">
        <f t="shared" ref="K31:M31" si="55">K30</f>
        <v>21.963100000000001</v>
      </c>
      <c r="L31" s="68">
        <f t="shared" si="55"/>
        <v>21.9605</v>
      </c>
      <c r="M31" s="76">
        <f t="shared" si="55"/>
        <v>13.015700000000001</v>
      </c>
      <c r="N31" s="68">
        <f t="shared" si="33"/>
        <v>11.369300000000001</v>
      </c>
      <c r="O31" s="68">
        <f t="shared" si="33"/>
        <v>19.6084</v>
      </c>
      <c r="P31" s="68">
        <f t="shared" si="34"/>
        <v>20.9344</v>
      </c>
      <c r="Q31" s="68">
        <f t="shared" si="35"/>
        <v>111.4841</v>
      </c>
      <c r="R31" s="68">
        <f t="shared" si="36"/>
        <v>105.1062</v>
      </c>
      <c r="S31" s="68">
        <f t="shared" si="37"/>
        <v>57.049700000000001</v>
      </c>
      <c r="T31" s="37">
        <v>0</v>
      </c>
      <c r="U31" s="37">
        <v>0</v>
      </c>
      <c r="V31" s="38">
        <v>0</v>
      </c>
      <c r="W31" s="38">
        <v>0</v>
      </c>
      <c r="X31" s="37">
        <v>0</v>
      </c>
      <c r="Y31" s="37">
        <v>0</v>
      </c>
      <c r="Z31" s="37">
        <v>0</v>
      </c>
      <c r="AA31" s="38">
        <v>0</v>
      </c>
      <c r="AB31" s="38">
        <v>0</v>
      </c>
      <c r="AC31" s="37">
        <v>0</v>
      </c>
      <c r="AD31" s="37">
        <v>0</v>
      </c>
      <c r="AE31" s="53">
        <v>0</v>
      </c>
      <c r="AF31" s="54">
        <v>0</v>
      </c>
      <c r="AG31" s="54">
        <v>0</v>
      </c>
      <c r="AH31" s="53">
        <v>0</v>
      </c>
      <c r="AI31" s="53">
        <v>0</v>
      </c>
      <c r="AJ31" s="39">
        <f t="shared" si="21"/>
        <v>0</v>
      </c>
      <c r="AK31" s="39">
        <f t="shared" si="22"/>
        <v>0</v>
      </c>
      <c r="AL31" s="39">
        <f t="shared" si="4"/>
        <v>0</v>
      </c>
      <c r="AM31" s="39">
        <f t="shared" si="5"/>
        <v>0</v>
      </c>
      <c r="AN31" s="39">
        <f t="shared" si="6"/>
        <v>0</v>
      </c>
      <c r="AO31" s="39">
        <f t="shared" si="7"/>
        <v>0</v>
      </c>
      <c r="AP31" s="39">
        <f t="shared" si="8"/>
        <v>0</v>
      </c>
      <c r="AQ31" s="39">
        <f t="shared" si="9"/>
        <v>0</v>
      </c>
      <c r="AR31" s="39">
        <f t="shared" si="10"/>
        <v>0</v>
      </c>
      <c r="AS31" s="39">
        <f t="shared" si="11"/>
        <v>0</v>
      </c>
      <c r="AT31" s="39">
        <f t="shared" si="23"/>
        <v>0</v>
      </c>
      <c r="AU31" s="49">
        <f t="shared" si="24"/>
        <v>0</v>
      </c>
      <c r="AV31" s="49">
        <f t="shared" si="25"/>
        <v>0</v>
      </c>
      <c r="AW31" s="49">
        <f t="shared" si="26"/>
        <v>0</v>
      </c>
      <c r="AX31" s="49">
        <f t="shared" si="27"/>
        <v>0</v>
      </c>
      <c r="AY31" s="49">
        <f t="shared" si="28"/>
        <v>0</v>
      </c>
      <c r="AZ31" s="40">
        <f t="shared" si="1"/>
        <v>0</v>
      </c>
      <c r="BA31" s="28">
        <f t="shared" si="29"/>
        <v>0</v>
      </c>
    </row>
    <row r="32" spans="1:53" ht="14.1" customHeight="1" x14ac:dyDescent="0.25">
      <c r="A32" s="18">
        <v>25</v>
      </c>
      <c r="B32" s="18"/>
      <c r="C32" s="92"/>
      <c r="D32" s="68">
        <f t="shared" si="14"/>
        <v>29.470500000000001</v>
      </c>
      <c r="E32" s="68">
        <f t="shared" si="15"/>
        <v>58.964399999999998</v>
      </c>
      <c r="F32" s="68">
        <f t="shared" si="16"/>
        <v>17.981400000000001</v>
      </c>
      <c r="G32" s="68">
        <f t="shared" si="16"/>
        <v>69.040099999999995</v>
      </c>
      <c r="H32" s="68">
        <f t="shared" si="17"/>
        <v>19.126000000000001</v>
      </c>
      <c r="I32" s="68">
        <f t="shared" si="17"/>
        <v>42.421199999999999</v>
      </c>
      <c r="J32" s="68">
        <f t="shared" si="18"/>
        <v>21.965499999999999</v>
      </c>
      <c r="K32" s="68">
        <f t="shared" ref="K32:M32" si="56">K31</f>
        <v>21.963100000000001</v>
      </c>
      <c r="L32" s="68">
        <f t="shared" si="56"/>
        <v>21.9605</v>
      </c>
      <c r="M32" s="76">
        <f t="shared" si="56"/>
        <v>13.015700000000001</v>
      </c>
      <c r="N32" s="68">
        <f t="shared" si="33"/>
        <v>11.369300000000001</v>
      </c>
      <c r="O32" s="68">
        <f t="shared" si="33"/>
        <v>19.6084</v>
      </c>
      <c r="P32" s="68">
        <f t="shared" si="34"/>
        <v>20.9344</v>
      </c>
      <c r="Q32" s="68">
        <f t="shared" si="35"/>
        <v>111.4841</v>
      </c>
      <c r="R32" s="68">
        <f t="shared" si="36"/>
        <v>105.1062</v>
      </c>
      <c r="S32" s="68">
        <f t="shared" si="37"/>
        <v>57.049700000000001</v>
      </c>
      <c r="T32" s="37">
        <v>0</v>
      </c>
      <c r="U32" s="37">
        <v>0</v>
      </c>
      <c r="V32" s="38">
        <v>0</v>
      </c>
      <c r="W32" s="38">
        <v>0</v>
      </c>
      <c r="X32" s="37">
        <v>0</v>
      </c>
      <c r="Y32" s="37">
        <v>0</v>
      </c>
      <c r="Z32" s="37">
        <v>0</v>
      </c>
      <c r="AA32" s="38">
        <v>0</v>
      </c>
      <c r="AB32" s="38">
        <v>0</v>
      </c>
      <c r="AC32" s="37">
        <v>0</v>
      </c>
      <c r="AD32" s="37">
        <v>0</v>
      </c>
      <c r="AE32" s="53">
        <v>0</v>
      </c>
      <c r="AF32" s="54">
        <v>0</v>
      </c>
      <c r="AG32" s="54">
        <v>0</v>
      </c>
      <c r="AH32" s="53">
        <v>0</v>
      </c>
      <c r="AI32" s="53">
        <v>0</v>
      </c>
      <c r="AJ32" s="39">
        <f t="shared" si="21"/>
        <v>0</v>
      </c>
      <c r="AK32" s="39">
        <f t="shared" si="22"/>
        <v>0</v>
      </c>
      <c r="AL32" s="39">
        <f t="shared" si="4"/>
        <v>0</v>
      </c>
      <c r="AM32" s="39">
        <f t="shared" si="5"/>
        <v>0</v>
      </c>
      <c r="AN32" s="39">
        <f t="shared" si="6"/>
        <v>0</v>
      </c>
      <c r="AO32" s="39">
        <f t="shared" si="7"/>
        <v>0</v>
      </c>
      <c r="AP32" s="39">
        <f t="shared" si="8"/>
        <v>0</v>
      </c>
      <c r="AQ32" s="39">
        <f t="shared" si="9"/>
        <v>0</v>
      </c>
      <c r="AR32" s="39">
        <f t="shared" si="10"/>
        <v>0</v>
      </c>
      <c r="AS32" s="39">
        <f t="shared" si="11"/>
        <v>0</v>
      </c>
      <c r="AT32" s="39">
        <f t="shared" si="23"/>
        <v>0</v>
      </c>
      <c r="AU32" s="49">
        <f t="shared" si="24"/>
        <v>0</v>
      </c>
      <c r="AV32" s="49">
        <f t="shared" si="25"/>
        <v>0</v>
      </c>
      <c r="AW32" s="49">
        <f t="shared" si="26"/>
        <v>0</v>
      </c>
      <c r="AX32" s="49">
        <f t="shared" si="27"/>
        <v>0</v>
      </c>
      <c r="AY32" s="49">
        <f t="shared" si="28"/>
        <v>0</v>
      </c>
      <c r="AZ32" s="40">
        <f t="shared" si="1"/>
        <v>0</v>
      </c>
      <c r="BA32" s="28">
        <f t="shared" si="29"/>
        <v>0</v>
      </c>
    </row>
    <row r="33" spans="1:53" ht="14.1" customHeight="1" x14ac:dyDescent="0.25">
      <c r="A33" s="18">
        <v>26</v>
      </c>
      <c r="B33" s="18"/>
      <c r="C33" s="92"/>
      <c r="D33" s="68">
        <f t="shared" si="14"/>
        <v>29.470500000000001</v>
      </c>
      <c r="E33" s="68">
        <f t="shared" si="15"/>
        <v>58.964399999999998</v>
      </c>
      <c r="F33" s="68">
        <f t="shared" si="16"/>
        <v>17.981400000000001</v>
      </c>
      <c r="G33" s="68">
        <f t="shared" si="16"/>
        <v>69.040099999999995</v>
      </c>
      <c r="H33" s="68">
        <f t="shared" si="17"/>
        <v>19.126000000000001</v>
      </c>
      <c r="I33" s="68">
        <f t="shared" si="17"/>
        <v>42.421199999999999</v>
      </c>
      <c r="J33" s="68">
        <f t="shared" si="18"/>
        <v>21.965499999999999</v>
      </c>
      <c r="K33" s="68">
        <f t="shared" ref="K33:N33" si="57">K32</f>
        <v>21.963100000000001</v>
      </c>
      <c r="L33" s="68">
        <f t="shared" si="57"/>
        <v>21.9605</v>
      </c>
      <c r="M33" s="76">
        <f t="shared" si="57"/>
        <v>13.015700000000001</v>
      </c>
      <c r="N33" s="68">
        <f t="shared" si="57"/>
        <v>11.369300000000001</v>
      </c>
      <c r="O33" s="68">
        <f t="shared" ref="O33:S37" si="58">O32</f>
        <v>19.6084</v>
      </c>
      <c r="P33" s="68">
        <f t="shared" si="58"/>
        <v>20.9344</v>
      </c>
      <c r="Q33" s="68">
        <f t="shared" si="58"/>
        <v>111.4841</v>
      </c>
      <c r="R33" s="68">
        <f t="shared" si="58"/>
        <v>105.1062</v>
      </c>
      <c r="S33" s="68">
        <f t="shared" si="58"/>
        <v>57.049700000000001</v>
      </c>
      <c r="T33" s="37">
        <v>0</v>
      </c>
      <c r="U33" s="37">
        <v>0</v>
      </c>
      <c r="V33" s="38">
        <v>0</v>
      </c>
      <c r="W33" s="38">
        <v>0</v>
      </c>
      <c r="X33" s="37">
        <v>0</v>
      </c>
      <c r="Y33" s="37">
        <v>0</v>
      </c>
      <c r="Z33" s="37">
        <v>0</v>
      </c>
      <c r="AA33" s="38">
        <v>0</v>
      </c>
      <c r="AB33" s="38">
        <v>0</v>
      </c>
      <c r="AC33" s="37">
        <v>0</v>
      </c>
      <c r="AD33" s="37">
        <v>0</v>
      </c>
      <c r="AE33" s="53">
        <v>0</v>
      </c>
      <c r="AF33" s="54">
        <v>0</v>
      </c>
      <c r="AG33" s="54">
        <v>0</v>
      </c>
      <c r="AH33" s="53">
        <v>0</v>
      </c>
      <c r="AI33" s="53">
        <v>0</v>
      </c>
      <c r="AJ33" s="39">
        <f t="shared" si="21"/>
        <v>0</v>
      </c>
      <c r="AK33" s="39">
        <f t="shared" si="22"/>
        <v>0</v>
      </c>
      <c r="AL33" s="39">
        <f t="shared" si="4"/>
        <v>0</v>
      </c>
      <c r="AM33" s="39">
        <f t="shared" si="5"/>
        <v>0</v>
      </c>
      <c r="AN33" s="39">
        <f t="shared" si="6"/>
        <v>0</v>
      </c>
      <c r="AO33" s="39">
        <f t="shared" si="7"/>
        <v>0</v>
      </c>
      <c r="AP33" s="39">
        <f t="shared" si="8"/>
        <v>0</v>
      </c>
      <c r="AQ33" s="39">
        <f t="shared" si="9"/>
        <v>0</v>
      </c>
      <c r="AR33" s="39">
        <f t="shared" si="10"/>
        <v>0</v>
      </c>
      <c r="AS33" s="39">
        <f t="shared" si="11"/>
        <v>0</v>
      </c>
      <c r="AT33" s="39">
        <f t="shared" si="23"/>
        <v>0</v>
      </c>
      <c r="AU33" s="49">
        <f t="shared" si="24"/>
        <v>0</v>
      </c>
      <c r="AV33" s="49">
        <f t="shared" si="25"/>
        <v>0</v>
      </c>
      <c r="AW33" s="49">
        <f t="shared" si="26"/>
        <v>0</v>
      </c>
      <c r="AX33" s="49">
        <f t="shared" si="27"/>
        <v>0</v>
      </c>
      <c r="AY33" s="49">
        <f t="shared" si="28"/>
        <v>0</v>
      </c>
      <c r="AZ33" s="40">
        <f t="shared" si="1"/>
        <v>0</v>
      </c>
      <c r="BA33" s="28">
        <f t="shared" si="29"/>
        <v>0</v>
      </c>
    </row>
    <row r="34" spans="1:53" ht="14.1" customHeight="1" x14ac:dyDescent="0.25">
      <c r="A34" s="18">
        <v>27</v>
      </c>
      <c r="B34" s="18"/>
      <c r="C34" s="93"/>
      <c r="D34" s="68">
        <f t="shared" si="14"/>
        <v>29.470500000000001</v>
      </c>
      <c r="E34" s="68">
        <f t="shared" si="15"/>
        <v>58.964399999999998</v>
      </c>
      <c r="F34" s="68">
        <f t="shared" si="16"/>
        <v>17.981400000000001</v>
      </c>
      <c r="G34" s="68">
        <f t="shared" si="16"/>
        <v>69.040099999999995</v>
      </c>
      <c r="H34" s="68">
        <f t="shared" si="17"/>
        <v>19.126000000000001</v>
      </c>
      <c r="I34" s="68">
        <f t="shared" si="17"/>
        <v>42.421199999999999</v>
      </c>
      <c r="J34" s="68">
        <f t="shared" si="18"/>
        <v>21.965499999999999</v>
      </c>
      <c r="K34" s="68">
        <f t="shared" ref="K34:N34" si="59">K33</f>
        <v>21.963100000000001</v>
      </c>
      <c r="L34" s="68">
        <f t="shared" si="59"/>
        <v>21.9605</v>
      </c>
      <c r="M34" s="76">
        <f t="shared" si="59"/>
        <v>13.015700000000001</v>
      </c>
      <c r="N34" s="68">
        <f t="shared" si="59"/>
        <v>11.369300000000001</v>
      </c>
      <c r="O34" s="68">
        <f t="shared" si="58"/>
        <v>19.6084</v>
      </c>
      <c r="P34" s="68">
        <f t="shared" si="58"/>
        <v>20.9344</v>
      </c>
      <c r="Q34" s="68">
        <f t="shared" si="58"/>
        <v>111.4841</v>
      </c>
      <c r="R34" s="68">
        <f t="shared" si="58"/>
        <v>105.1062</v>
      </c>
      <c r="S34" s="68">
        <f t="shared" si="58"/>
        <v>57.049700000000001</v>
      </c>
      <c r="T34" s="37">
        <v>0</v>
      </c>
      <c r="U34" s="37">
        <v>0</v>
      </c>
      <c r="V34" s="38">
        <v>0</v>
      </c>
      <c r="W34" s="38">
        <v>0</v>
      </c>
      <c r="X34" s="37">
        <v>0</v>
      </c>
      <c r="Y34" s="37">
        <v>0</v>
      </c>
      <c r="Z34" s="37">
        <v>0</v>
      </c>
      <c r="AA34" s="38">
        <v>0</v>
      </c>
      <c r="AB34" s="38">
        <v>0</v>
      </c>
      <c r="AC34" s="37">
        <v>0</v>
      </c>
      <c r="AD34" s="37">
        <v>0</v>
      </c>
      <c r="AE34" s="53">
        <v>0</v>
      </c>
      <c r="AF34" s="54">
        <v>0</v>
      </c>
      <c r="AG34" s="54">
        <v>0</v>
      </c>
      <c r="AH34" s="53">
        <v>0</v>
      </c>
      <c r="AI34" s="53">
        <v>0</v>
      </c>
      <c r="AJ34" s="39">
        <f t="shared" si="21"/>
        <v>0</v>
      </c>
      <c r="AK34" s="39">
        <f t="shared" si="22"/>
        <v>0</v>
      </c>
      <c r="AL34" s="39">
        <f t="shared" si="4"/>
        <v>0</v>
      </c>
      <c r="AM34" s="39">
        <f t="shared" si="5"/>
        <v>0</v>
      </c>
      <c r="AN34" s="39">
        <f t="shared" si="6"/>
        <v>0</v>
      </c>
      <c r="AO34" s="39">
        <f t="shared" si="7"/>
        <v>0</v>
      </c>
      <c r="AP34" s="39">
        <f t="shared" si="8"/>
        <v>0</v>
      </c>
      <c r="AQ34" s="39">
        <f t="shared" si="9"/>
        <v>0</v>
      </c>
      <c r="AR34" s="39">
        <f t="shared" si="10"/>
        <v>0</v>
      </c>
      <c r="AS34" s="39">
        <f t="shared" si="11"/>
        <v>0</v>
      </c>
      <c r="AT34" s="39">
        <f t="shared" si="23"/>
        <v>0</v>
      </c>
      <c r="AU34" s="49">
        <f t="shared" si="24"/>
        <v>0</v>
      </c>
      <c r="AV34" s="49">
        <f t="shared" si="25"/>
        <v>0</v>
      </c>
      <c r="AW34" s="49">
        <f t="shared" si="26"/>
        <v>0</v>
      </c>
      <c r="AX34" s="49">
        <f t="shared" si="27"/>
        <v>0</v>
      </c>
      <c r="AY34" s="49">
        <f t="shared" si="28"/>
        <v>0</v>
      </c>
      <c r="AZ34" s="40">
        <f t="shared" si="1"/>
        <v>0</v>
      </c>
      <c r="BA34" s="28">
        <f t="shared" si="29"/>
        <v>0</v>
      </c>
    </row>
    <row r="35" spans="1:53" ht="14.1" customHeight="1" x14ac:dyDescent="0.25">
      <c r="A35" s="18">
        <v>28</v>
      </c>
      <c r="B35" s="18"/>
      <c r="C35" s="92"/>
      <c r="D35" s="68">
        <f t="shared" si="14"/>
        <v>29.470500000000001</v>
      </c>
      <c r="E35" s="68">
        <f t="shared" si="15"/>
        <v>58.964399999999998</v>
      </c>
      <c r="F35" s="68">
        <f t="shared" si="16"/>
        <v>17.981400000000001</v>
      </c>
      <c r="G35" s="68">
        <f t="shared" si="16"/>
        <v>69.040099999999995</v>
      </c>
      <c r="H35" s="68">
        <f t="shared" si="17"/>
        <v>19.126000000000001</v>
      </c>
      <c r="I35" s="68">
        <f t="shared" si="17"/>
        <v>42.421199999999999</v>
      </c>
      <c r="J35" s="68">
        <f t="shared" si="18"/>
        <v>21.965499999999999</v>
      </c>
      <c r="K35" s="68">
        <f t="shared" ref="K35:N35" si="60">K34</f>
        <v>21.963100000000001</v>
      </c>
      <c r="L35" s="68">
        <f t="shared" si="60"/>
        <v>21.9605</v>
      </c>
      <c r="M35" s="76">
        <f t="shared" si="60"/>
        <v>13.015700000000001</v>
      </c>
      <c r="N35" s="68">
        <f t="shared" si="60"/>
        <v>11.369300000000001</v>
      </c>
      <c r="O35" s="68">
        <f t="shared" si="58"/>
        <v>19.6084</v>
      </c>
      <c r="P35" s="68">
        <f t="shared" si="58"/>
        <v>20.9344</v>
      </c>
      <c r="Q35" s="68">
        <f t="shared" si="58"/>
        <v>111.4841</v>
      </c>
      <c r="R35" s="68">
        <f t="shared" si="58"/>
        <v>105.1062</v>
      </c>
      <c r="S35" s="68">
        <f t="shared" si="58"/>
        <v>57.049700000000001</v>
      </c>
      <c r="T35" s="37">
        <v>0</v>
      </c>
      <c r="U35" s="37">
        <v>0</v>
      </c>
      <c r="V35" s="38">
        <v>0</v>
      </c>
      <c r="W35" s="38">
        <v>0</v>
      </c>
      <c r="X35" s="37">
        <v>0</v>
      </c>
      <c r="Y35" s="37">
        <v>0</v>
      </c>
      <c r="Z35" s="37">
        <v>0</v>
      </c>
      <c r="AA35" s="38">
        <v>0</v>
      </c>
      <c r="AB35" s="38">
        <v>0</v>
      </c>
      <c r="AC35" s="37">
        <v>0</v>
      </c>
      <c r="AD35" s="37">
        <v>0</v>
      </c>
      <c r="AE35" s="53">
        <v>0</v>
      </c>
      <c r="AF35" s="54">
        <v>0</v>
      </c>
      <c r="AG35" s="54">
        <v>0</v>
      </c>
      <c r="AH35" s="53">
        <v>0</v>
      </c>
      <c r="AI35" s="53">
        <v>0</v>
      </c>
      <c r="AJ35" s="39">
        <f t="shared" si="21"/>
        <v>0</v>
      </c>
      <c r="AK35" s="39">
        <f t="shared" si="22"/>
        <v>0</v>
      </c>
      <c r="AL35" s="39">
        <f t="shared" si="4"/>
        <v>0</v>
      </c>
      <c r="AM35" s="39">
        <f t="shared" si="5"/>
        <v>0</v>
      </c>
      <c r="AN35" s="39">
        <f t="shared" si="6"/>
        <v>0</v>
      </c>
      <c r="AO35" s="39">
        <f t="shared" si="7"/>
        <v>0</v>
      </c>
      <c r="AP35" s="39">
        <f t="shared" si="8"/>
        <v>0</v>
      </c>
      <c r="AQ35" s="39">
        <f t="shared" si="9"/>
        <v>0</v>
      </c>
      <c r="AR35" s="39">
        <f t="shared" si="10"/>
        <v>0</v>
      </c>
      <c r="AS35" s="39">
        <f t="shared" si="11"/>
        <v>0</v>
      </c>
      <c r="AT35" s="39">
        <f t="shared" si="23"/>
        <v>0</v>
      </c>
      <c r="AU35" s="49">
        <f t="shared" si="24"/>
        <v>0</v>
      </c>
      <c r="AV35" s="49">
        <f t="shared" si="25"/>
        <v>0</v>
      </c>
      <c r="AW35" s="49">
        <f t="shared" si="26"/>
        <v>0</v>
      </c>
      <c r="AX35" s="49">
        <f t="shared" si="27"/>
        <v>0</v>
      </c>
      <c r="AY35" s="49">
        <f t="shared" si="28"/>
        <v>0</v>
      </c>
      <c r="AZ35" s="40">
        <f t="shared" si="1"/>
        <v>0</v>
      </c>
      <c r="BA35" s="28">
        <f t="shared" si="29"/>
        <v>0</v>
      </c>
    </row>
    <row r="36" spans="1:53" ht="14.1" customHeight="1" x14ac:dyDescent="0.25">
      <c r="A36" s="18">
        <v>29</v>
      </c>
      <c r="B36" s="18"/>
      <c r="C36" s="92"/>
      <c r="D36" s="68">
        <f t="shared" si="14"/>
        <v>29.470500000000001</v>
      </c>
      <c r="E36" s="68">
        <f t="shared" si="15"/>
        <v>58.964399999999998</v>
      </c>
      <c r="F36" s="68">
        <f t="shared" si="16"/>
        <v>17.981400000000001</v>
      </c>
      <c r="G36" s="68">
        <f t="shared" si="16"/>
        <v>69.040099999999995</v>
      </c>
      <c r="H36" s="68">
        <f t="shared" si="17"/>
        <v>19.126000000000001</v>
      </c>
      <c r="I36" s="68">
        <f t="shared" si="17"/>
        <v>42.421199999999999</v>
      </c>
      <c r="J36" s="68">
        <f t="shared" si="18"/>
        <v>21.965499999999999</v>
      </c>
      <c r="K36" s="68">
        <f t="shared" ref="K36:N36" si="61">K35</f>
        <v>21.963100000000001</v>
      </c>
      <c r="L36" s="68">
        <f t="shared" si="61"/>
        <v>21.9605</v>
      </c>
      <c r="M36" s="76">
        <f t="shared" si="61"/>
        <v>13.015700000000001</v>
      </c>
      <c r="N36" s="68">
        <f t="shared" si="61"/>
        <v>11.369300000000001</v>
      </c>
      <c r="O36" s="68">
        <f t="shared" si="58"/>
        <v>19.6084</v>
      </c>
      <c r="P36" s="68">
        <f t="shared" si="58"/>
        <v>20.9344</v>
      </c>
      <c r="Q36" s="68">
        <f t="shared" si="58"/>
        <v>111.4841</v>
      </c>
      <c r="R36" s="68">
        <f t="shared" si="58"/>
        <v>105.1062</v>
      </c>
      <c r="S36" s="68">
        <f t="shared" si="58"/>
        <v>57.049700000000001</v>
      </c>
      <c r="T36" s="37">
        <v>0</v>
      </c>
      <c r="U36" s="37">
        <v>0</v>
      </c>
      <c r="V36" s="38">
        <v>0</v>
      </c>
      <c r="W36" s="38">
        <v>0</v>
      </c>
      <c r="X36" s="37">
        <v>0</v>
      </c>
      <c r="Y36" s="37">
        <v>0</v>
      </c>
      <c r="Z36" s="37">
        <v>0</v>
      </c>
      <c r="AA36" s="38">
        <v>0</v>
      </c>
      <c r="AB36" s="38">
        <v>0</v>
      </c>
      <c r="AC36" s="37">
        <v>0</v>
      </c>
      <c r="AD36" s="37">
        <v>0</v>
      </c>
      <c r="AE36" s="53">
        <v>0</v>
      </c>
      <c r="AF36" s="54">
        <v>0</v>
      </c>
      <c r="AG36" s="54">
        <v>0</v>
      </c>
      <c r="AH36" s="53">
        <v>0</v>
      </c>
      <c r="AI36" s="53">
        <v>0</v>
      </c>
      <c r="AJ36" s="39">
        <f t="shared" si="21"/>
        <v>0</v>
      </c>
      <c r="AK36" s="39">
        <f t="shared" si="22"/>
        <v>0</v>
      </c>
      <c r="AL36" s="39">
        <f t="shared" si="4"/>
        <v>0</v>
      </c>
      <c r="AM36" s="39">
        <f t="shared" si="5"/>
        <v>0</v>
      </c>
      <c r="AN36" s="39">
        <f t="shared" si="6"/>
        <v>0</v>
      </c>
      <c r="AO36" s="39">
        <f t="shared" si="7"/>
        <v>0</v>
      </c>
      <c r="AP36" s="39">
        <f t="shared" si="8"/>
        <v>0</v>
      </c>
      <c r="AQ36" s="39">
        <f t="shared" si="9"/>
        <v>0</v>
      </c>
      <c r="AR36" s="39">
        <f t="shared" si="10"/>
        <v>0</v>
      </c>
      <c r="AS36" s="39">
        <f t="shared" si="11"/>
        <v>0</v>
      </c>
      <c r="AT36" s="39">
        <f t="shared" si="23"/>
        <v>0</v>
      </c>
      <c r="AU36" s="49">
        <f t="shared" si="24"/>
        <v>0</v>
      </c>
      <c r="AV36" s="49">
        <f t="shared" si="25"/>
        <v>0</v>
      </c>
      <c r="AW36" s="49">
        <f t="shared" si="26"/>
        <v>0</v>
      </c>
      <c r="AX36" s="49">
        <f t="shared" si="27"/>
        <v>0</v>
      </c>
      <c r="AY36" s="49">
        <f t="shared" si="28"/>
        <v>0</v>
      </c>
      <c r="AZ36" s="40">
        <f t="shared" si="1"/>
        <v>0</v>
      </c>
      <c r="BA36" s="28">
        <f t="shared" si="29"/>
        <v>0</v>
      </c>
    </row>
    <row r="37" spans="1:53" ht="14.1" customHeight="1" x14ac:dyDescent="0.25">
      <c r="A37" s="18">
        <v>30</v>
      </c>
      <c r="B37" s="18"/>
      <c r="C37" s="92"/>
      <c r="D37" s="68">
        <f t="shared" si="14"/>
        <v>29.470500000000001</v>
      </c>
      <c r="E37" s="68">
        <f t="shared" si="15"/>
        <v>58.964399999999998</v>
      </c>
      <c r="F37" s="68">
        <f t="shared" si="16"/>
        <v>17.981400000000001</v>
      </c>
      <c r="G37" s="68">
        <f t="shared" si="16"/>
        <v>69.040099999999995</v>
      </c>
      <c r="H37" s="68">
        <f t="shared" si="17"/>
        <v>19.126000000000001</v>
      </c>
      <c r="I37" s="68">
        <f t="shared" si="17"/>
        <v>42.421199999999999</v>
      </c>
      <c r="J37" s="68">
        <f t="shared" si="18"/>
        <v>21.965499999999999</v>
      </c>
      <c r="K37" s="68">
        <f t="shared" ref="K37:N37" si="62">K36</f>
        <v>21.963100000000001</v>
      </c>
      <c r="L37" s="68">
        <f t="shared" si="62"/>
        <v>21.9605</v>
      </c>
      <c r="M37" s="76">
        <f t="shared" si="62"/>
        <v>13.015700000000001</v>
      </c>
      <c r="N37" s="68">
        <f t="shared" si="62"/>
        <v>11.369300000000001</v>
      </c>
      <c r="O37" s="68">
        <f t="shared" si="58"/>
        <v>19.6084</v>
      </c>
      <c r="P37" s="68">
        <f t="shared" si="58"/>
        <v>20.9344</v>
      </c>
      <c r="Q37" s="68">
        <f t="shared" si="58"/>
        <v>111.4841</v>
      </c>
      <c r="R37" s="68">
        <f t="shared" si="58"/>
        <v>105.1062</v>
      </c>
      <c r="S37" s="68">
        <f t="shared" si="58"/>
        <v>57.049700000000001</v>
      </c>
      <c r="T37" s="37">
        <v>0</v>
      </c>
      <c r="U37" s="37">
        <v>0</v>
      </c>
      <c r="V37" s="38">
        <v>0</v>
      </c>
      <c r="W37" s="38">
        <v>0</v>
      </c>
      <c r="X37" s="37">
        <v>0</v>
      </c>
      <c r="Y37" s="37">
        <v>0</v>
      </c>
      <c r="Z37" s="37">
        <v>0</v>
      </c>
      <c r="AA37" s="38">
        <v>0</v>
      </c>
      <c r="AB37" s="38">
        <v>0</v>
      </c>
      <c r="AC37" s="37">
        <v>0</v>
      </c>
      <c r="AD37" s="37">
        <v>0</v>
      </c>
      <c r="AE37" s="53">
        <v>0</v>
      </c>
      <c r="AF37" s="54">
        <v>0</v>
      </c>
      <c r="AG37" s="54">
        <v>0</v>
      </c>
      <c r="AH37" s="53">
        <v>0</v>
      </c>
      <c r="AI37" s="53">
        <v>0</v>
      </c>
      <c r="AJ37" s="94">
        <f t="shared" si="21"/>
        <v>0</v>
      </c>
      <c r="AK37" s="94">
        <f t="shared" si="22"/>
        <v>0</v>
      </c>
      <c r="AL37" s="94">
        <f t="shared" si="4"/>
        <v>0</v>
      </c>
      <c r="AM37" s="94">
        <f t="shared" si="5"/>
        <v>0</v>
      </c>
      <c r="AN37" s="94">
        <f t="shared" si="6"/>
        <v>0</v>
      </c>
      <c r="AO37" s="94">
        <f t="shared" si="7"/>
        <v>0</v>
      </c>
      <c r="AP37" s="94">
        <f t="shared" si="8"/>
        <v>0</v>
      </c>
      <c r="AQ37" s="94">
        <f t="shared" si="9"/>
        <v>0</v>
      </c>
      <c r="AR37" s="94">
        <f t="shared" si="10"/>
        <v>0</v>
      </c>
      <c r="AS37" s="94">
        <f t="shared" si="11"/>
        <v>0</v>
      </c>
      <c r="AT37" s="94">
        <f t="shared" si="23"/>
        <v>0</v>
      </c>
      <c r="AU37" s="50">
        <f t="shared" si="24"/>
        <v>0</v>
      </c>
      <c r="AV37" s="50">
        <f t="shared" si="25"/>
        <v>0</v>
      </c>
      <c r="AW37" s="50">
        <f t="shared" si="26"/>
        <v>0</v>
      </c>
      <c r="AX37" s="50">
        <f t="shared" si="27"/>
        <v>0</v>
      </c>
      <c r="AY37" s="50">
        <f t="shared" si="28"/>
        <v>0</v>
      </c>
      <c r="AZ37" s="40">
        <f t="shared" si="1"/>
        <v>0</v>
      </c>
      <c r="BA37" s="28">
        <f t="shared" si="29"/>
        <v>0</v>
      </c>
    </row>
    <row r="38" spans="1:53" x14ac:dyDescent="0.25">
      <c r="D38" s="1"/>
      <c r="E38" s="1"/>
      <c r="F38" s="1"/>
      <c r="G38" s="1"/>
      <c r="H38" s="1"/>
      <c r="I38" s="1"/>
      <c r="J38" s="24"/>
      <c r="K38" s="24"/>
      <c r="L38" s="24"/>
      <c r="M38" s="24"/>
      <c r="N38" s="2"/>
      <c r="O38" s="2"/>
      <c r="Q38" s="3"/>
      <c r="R38" s="2"/>
      <c r="S38" s="4"/>
      <c r="T38" s="4"/>
      <c r="U38" s="4"/>
      <c r="V38" s="4"/>
      <c r="W38" s="4"/>
      <c r="X38" s="4"/>
      <c r="Y38" s="4"/>
      <c r="AJ38" s="99">
        <f>(M37-M6)/M6</f>
        <v>2.5027760495830026E-2</v>
      </c>
      <c r="AK38" s="99">
        <f>(N37-N6)/N6</f>
        <v>2.5027723432837296E-2</v>
      </c>
      <c r="AL38" s="99">
        <f>(L37-L6)/L6</f>
        <v>2.5027655512665569E-2</v>
      </c>
      <c r="AM38" s="99">
        <f>(K37-K6)/K6</f>
        <v>1.8857333716819961E-2</v>
      </c>
      <c r="AN38" s="99">
        <f>(J37-J6)/J6</f>
        <v>2.5026599219756085E-2</v>
      </c>
      <c r="AO38" s="99">
        <f>(I37-I6)/I6</f>
        <v>2.0930652323020871E-2</v>
      </c>
      <c r="AP38" s="99">
        <f>(H37-H6)/H6</f>
        <v>1.9721583911367566E-2</v>
      </c>
      <c r="AQ38" s="99">
        <f>(G37-G6)/G6</f>
        <v>1.8502372912360791E-2</v>
      </c>
      <c r="AR38" s="99">
        <f>(F37-F6)/F6</f>
        <v>1.7087780624798456E-2</v>
      </c>
      <c r="AS38" s="99">
        <f>(E37-E6)/E6</f>
        <v>1.4909239873180222E-2</v>
      </c>
      <c r="AT38" s="99">
        <f>(D37-D6)/D6</f>
        <v>7.7693010022808588E-3</v>
      </c>
      <c r="AU38" s="51">
        <f>(O37-O6)/O6</f>
        <v>1.0567856358836383E-3</v>
      </c>
      <c r="AV38" s="51">
        <f>(P37-P6)/P6</f>
        <v>2.5189399381280236E-3</v>
      </c>
      <c r="AW38" s="51">
        <f>(Q37-Q6)/Q6</f>
        <v>1.8002494690108641E-2</v>
      </c>
      <c r="AX38" s="51">
        <f>(R37-R6)/R6</f>
        <v>4.6794219965201826E-2</v>
      </c>
      <c r="AY38" s="51">
        <f>(S37-S6)/S6</f>
        <v>2.8067007615484783E-2</v>
      </c>
      <c r="AZ38" s="40">
        <f t="shared" si="1"/>
        <v>0</v>
      </c>
      <c r="BA38" s="22">
        <f>BA37</f>
        <v>0</v>
      </c>
    </row>
    <row r="39" spans="1:53" ht="16.8" x14ac:dyDescent="0.55000000000000004">
      <c r="C39" s="15" t="s">
        <v>26</v>
      </c>
      <c r="D39" s="15"/>
      <c r="E39" s="15"/>
      <c r="F39" s="59"/>
      <c r="G39" s="88">
        <f>BA38</f>
        <v>0</v>
      </c>
      <c r="H39" s="42"/>
      <c r="I39" s="42"/>
      <c r="J39" s="42"/>
      <c r="K39" s="42"/>
      <c r="L39" s="42"/>
      <c r="M39" s="42"/>
      <c r="N39" s="34"/>
      <c r="O39" s="34"/>
      <c r="AJ39" s="104" t="s">
        <v>51</v>
      </c>
      <c r="AK39" s="48" t="s">
        <v>50</v>
      </c>
      <c r="AL39" s="48" t="s">
        <v>39</v>
      </c>
      <c r="AM39" s="48" t="s">
        <v>38</v>
      </c>
      <c r="AN39" s="48" t="s">
        <v>37</v>
      </c>
      <c r="AO39" s="48" t="s">
        <v>34</v>
      </c>
      <c r="AP39" s="48" t="s">
        <v>36</v>
      </c>
      <c r="AQ39" s="48" t="s">
        <v>20</v>
      </c>
      <c r="AR39" s="48" t="s">
        <v>35</v>
      </c>
      <c r="AS39" s="48" t="s">
        <v>21</v>
      </c>
      <c r="AT39" s="48" t="s">
        <v>22</v>
      </c>
      <c r="AU39" s="52" t="s">
        <v>0</v>
      </c>
      <c r="AV39" s="52" t="s">
        <v>1</v>
      </c>
      <c r="AW39" s="52" t="s">
        <v>2</v>
      </c>
      <c r="AX39" s="52" t="s">
        <v>6</v>
      </c>
      <c r="AY39" s="52" t="s">
        <v>3</v>
      </c>
      <c r="BA39" s="45" t="s">
        <v>45</v>
      </c>
    </row>
    <row r="40" spans="1:53" ht="16.8" x14ac:dyDescent="0.55000000000000004">
      <c r="C40" s="14" t="s">
        <v>55</v>
      </c>
      <c r="D40" s="15"/>
      <c r="E40" s="15"/>
      <c r="F40" s="59"/>
      <c r="G40" s="27">
        <f t="shared" ref="G40:G46" si="63">BA32-AP32</f>
        <v>0</v>
      </c>
      <c r="H40" s="42"/>
      <c r="I40" s="42"/>
      <c r="J40" s="42"/>
      <c r="K40" s="42"/>
      <c r="L40" s="42"/>
      <c r="M40" s="42"/>
      <c r="N40" s="34"/>
      <c r="O40" s="34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52"/>
      <c r="AV40" s="52"/>
      <c r="AW40" s="52"/>
      <c r="AX40" s="52"/>
      <c r="AY40" s="52"/>
      <c r="BA40" s="45"/>
    </row>
    <row r="41" spans="1:53" ht="16.8" x14ac:dyDescent="0.55000000000000004">
      <c r="C41" s="14" t="s">
        <v>54</v>
      </c>
      <c r="D41" s="14"/>
      <c r="E41" s="14"/>
      <c r="F41" s="27"/>
      <c r="G41" s="27">
        <f t="shared" si="63"/>
        <v>0</v>
      </c>
      <c r="H41" s="42"/>
      <c r="I41" s="42"/>
      <c r="J41" s="42"/>
      <c r="K41" s="42"/>
      <c r="L41" s="42"/>
      <c r="M41" s="42"/>
      <c r="N41" s="34"/>
      <c r="O41" s="34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52"/>
      <c r="AV41" s="52"/>
      <c r="AW41" s="52"/>
      <c r="AX41" s="52"/>
      <c r="AY41" s="52"/>
      <c r="BA41" s="45"/>
    </row>
    <row r="42" spans="1:53" ht="16.8" x14ac:dyDescent="0.55000000000000004">
      <c r="C42" s="14" t="s">
        <v>40</v>
      </c>
      <c r="D42" s="14"/>
      <c r="E42" s="14"/>
      <c r="F42" s="27"/>
      <c r="G42" s="27">
        <f t="shared" si="63"/>
        <v>0</v>
      </c>
      <c r="H42" s="42"/>
      <c r="I42" s="42"/>
      <c r="J42" s="42"/>
      <c r="K42" s="42"/>
      <c r="L42" s="42"/>
      <c r="M42" s="42"/>
      <c r="N42" s="34"/>
      <c r="O42" s="34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52"/>
      <c r="AV42" s="52"/>
      <c r="AW42" s="52"/>
      <c r="AX42" s="52"/>
      <c r="AY42" s="52"/>
      <c r="BA42" s="45"/>
    </row>
    <row r="43" spans="1:53" ht="16.8" x14ac:dyDescent="0.55000000000000004">
      <c r="C43" s="14" t="s">
        <v>41</v>
      </c>
      <c r="D43" s="14"/>
      <c r="E43" s="14"/>
      <c r="F43" s="27"/>
      <c r="G43" s="27">
        <f t="shared" si="63"/>
        <v>0</v>
      </c>
      <c r="H43" s="42"/>
      <c r="I43" s="42"/>
      <c r="J43" s="42"/>
      <c r="K43" s="42"/>
      <c r="L43" s="42"/>
      <c r="M43" s="42"/>
      <c r="N43" s="34"/>
      <c r="O43" s="34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52"/>
      <c r="AV43" s="52"/>
      <c r="AW43" s="52"/>
      <c r="AX43" s="52"/>
      <c r="AY43" s="52"/>
      <c r="BA43" s="45"/>
    </row>
    <row r="44" spans="1:53" ht="16.8" x14ac:dyDescent="0.55000000000000004">
      <c r="C44" s="14" t="s">
        <v>42</v>
      </c>
      <c r="D44" s="14"/>
      <c r="E44" s="14"/>
      <c r="F44" s="27"/>
      <c r="G44" s="27">
        <f t="shared" si="63"/>
        <v>0</v>
      </c>
      <c r="H44" s="42"/>
      <c r="I44" s="42"/>
      <c r="J44" s="42"/>
      <c r="K44" s="42"/>
      <c r="L44" s="42"/>
      <c r="M44" s="42"/>
      <c r="N44" s="34"/>
      <c r="O44" s="34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52"/>
      <c r="AV44" s="52"/>
      <c r="AW44" s="52"/>
      <c r="AX44" s="52"/>
      <c r="AY44" s="52"/>
      <c r="BA44" s="45"/>
    </row>
    <row r="45" spans="1:53" ht="16.8" x14ac:dyDescent="0.55000000000000004">
      <c r="C45" s="14" t="s">
        <v>33</v>
      </c>
      <c r="D45" s="14"/>
      <c r="E45" s="14"/>
      <c r="F45" s="27"/>
      <c r="G45" s="27">
        <f t="shared" si="63"/>
        <v>0</v>
      </c>
      <c r="H45" s="42"/>
      <c r="I45" s="42"/>
      <c r="J45" s="42"/>
      <c r="K45" s="42"/>
      <c r="L45" s="42"/>
      <c r="M45" s="42"/>
      <c r="N45" s="34"/>
      <c r="O45" s="34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52"/>
      <c r="AV45" s="52"/>
      <c r="AW45" s="52"/>
      <c r="AX45" s="52"/>
      <c r="AY45" s="52"/>
      <c r="BA45" s="45"/>
    </row>
    <row r="46" spans="1:53" x14ac:dyDescent="0.25">
      <c r="C46" s="14" t="s">
        <v>43</v>
      </c>
      <c r="D46" s="14"/>
      <c r="E46" s="14"/>
      <c r="F46" s="27"/>
      <c r="G46" s="27">
        <f t="shared" si="63"/>
        <v>-1.9721583911367566E-2</v>
      </c>
      <c r="H46" s="43"/>
      <c r="I46" s="43"/>
      <c r="J46" s="43"/>
      <c r="K46" s="43"/>
      <c r="L46" s="43"/>
      <c r="M46" s="43"/>
      <c r="N46" s="44"/>
      <c r="O46" s="44"/>
      <c r="P46"/>
      <c r="Q46" s="36"/>
      <c r="R46" s="36"/>
      <c r="S46" s="36"/>
      <c r="T46" s="36"/>
      <c r="U46" s="36"/>
      <c r="V46" s="36"/>
      <c r="W46" s="36"/>
      <c r="X46" s="36"/>
      <c r="Y46" s="36"/>
      <c r="AL46" s="2"/>
      <c r="AM46" s="2"/>
      <c r="AN46" s="2"/>
      <c r="AO46" s="2"/>
      <c r="AP46" s="2"/>
      <c r="AQ46" s="3"/>
      <c r="AR46" s="3"/>
      <c r="AS46" s="3"/>
      <c r="AT46" s="4"/>
      <c r="BA46" s="46"/>
    </row>
    <row r="47" spans="1:53" x14ac:dyDescent="0.25">
      <c r="C47" s="14" t="s">
        <v>53</v>
      </c>
      <c r="D47" s="14"/>
      <c r="E47" s="14"/>
      <c r="F47" s="27"/>
      <c r="G47" s="27">
        <f>BA38-AQ38</f>
        <v>-1.8502372912360791E-2</v>
      </c>
      <c r="H47" s="43"/>
      <c r="I47" s="43"/>
      <c r="J47" s="43"/>
      <c r="K47" s="43"/>
      <c r="L47" s="43"/>
      <c r="M47" s="43"/>
      <c r="N47" s="44"/>
      <c r="O47" s="44"/>
      <c r="P47" s="19"/>
      <c r="Q47" s="19"/>
      <c r="R47" s="20"/>
      <c r="S47" s="19"/>
      <c r="T47" s="19"/>
      <c r="U47" s="19"/>
      <c r="V47" s="19"/>
      <c r="W47" s="19"/>
      <c r="X47" s="19"/>
      <c r="Y47" s="19"/>
    </row>
    <row r="48" spans="1:53" x14ac:dyDescent="0.25">
      <c r="C48" s="14" t="s">
        <v>44</v>
      </c>
      <c r="D48" s="14"/>
      <c r="E48" s="14"/>
      <c r="F48" s="27"/>
      <c r="G48" s="27">
        <f>BA38-AR38</f>
        <v>-1.7087780624798456E-2</v>
      </c>
      <c r="H48" s="43"/>
      <c r="I48" s="43"/>
      <c r="J48" s="43"/>
      <c r="K48" s="43"/>
      <c r="L48" s="43"/>
      <c r="M48" s="43"/>
      <c r="N48" s="44"/>
      <c r="O48" s="44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5"/>
    </row>
    <row r="49" spans="1:46" x14ac:dyDescent="0.25">
      <c r="C49" s="14" t="s">
        <v>52</v>
      </c>
      <c r="D49" s="14"/>
      <c r="E49" s="14"/>
      <c r="F49" s="27"/>
      <c r="G49" s="27">
        <f>BA38-AS38</f>
        <v>-1.4909239873180222E-2</v>
      </c>
      <c r="H49" s="43"/>
      <c r="I49" s="43"/>
      <c r="J49" s="43"/>
      <c r="K49" s="43"/>
      <c r="L49" s="43"/>
      <c r="M49" s="43"/>
      <c r="N49" s="44"/>
      <c r="O49" s="44"/>
    </row>
    <row r="50" spans="1:46" ht="15" x14ac:dyDescent="0.25">
      <c r="C50" s="14" t="s">
        <v>30</v>
      </c>
      <c r="D50" s="14"/>
      <c r="E50" s="14"/>
      <c r="F50" s="27"/>
      <c r="G50" s="27">
        <f>BA38-AT38</f>
        <v>-7.7693010022808588E-3</v>
      </c>
      <c r="H50" s="43"/>
      <c r="I50" s="43"/>
      <c r="J50" s="43"/>
      <c r="K50" s="43"/>
      <c r="L50" s="43"/>
      <c r="M50" s="43"/>
      <c r="N50" s="44"/>
      <c r="O50" s="44"/>
      <c r="P50" s="63" t="s">
        <v>31</v>
      </c>
      <c r="Q50" s="3"/>
      <c r="S50" s="1"/>
      <c r="T50" s="1"/>
      <c r="U50" s="1"/>
      <c r="V50" s="1"/>
      <c r="W50" s="1"/>
      <c r="X50" s="1"/>
      <c r="Y50" s="1"/>
    </row>
    <row r="51" spans="1:46" ht="15" x14ac:dyDescent="0.4">
      <c r="C51" s="14" t="s">
        <v>11</v>
      </c>
      <c r="D51" s="14"/>
      <c r="E51" s="14"/>
      <c r="F51" s="27"/>
      <c r="G51" s="27">
        <f>BA38-AU38</f>
        <v>-1.0567856358836383E-3</v>
      </c>
      <c r="H51" s="43"/>
      <c r="I51" s="43"/>
      <c r="J51" s="43"/>
      <c r="K51" s="43"/>
      <c r="L51" s="43"/>
      <c r="M51" s="43"/>
      <c r="N51" s="44"/>
      <c r="O51" s="44"/>
      <c r="P51" s="34"/>
      <c r="R51" s="35"/>
      <c r="S51" s="35"/>
      <c r="T51" s="35"/>
      <c r="U51" s="35"/>
      <c r="V51" s="35"/>
      <c r="W51" s="35"/>
      <c r="X51" s="35"/>
      <c r="Y51" s="35"/>
      <c r="AT51" s="34"/>
    </row>
    <row r="52" spans="1:46" x14ac:dyDescent="0.25">
      <c r="C52" s="14" t="s">
        <v>12</v>
      </c>
      <c r="D52" s="14"/>
      <c r="E52" s="14"/>
      <c r="F52" s="27"/>
      <c r="G52" s="27">
        <f>BA38-AV38</f>
        <v>-2.5189399381280236E-3</v>
      </c>
      <c r="H52" s="43"/>
      <c r="I52" s="43"/>
      <c r="J52" s="43"/>
      <c r="K52" s="43"/>
      <c r="L52" s="43"/>
      <c r="M52" s="43"/>
      <c r="N52" s="44"/>
      <c r="O52" s="44"/>
      <c r="R52" s="36"/>
      <c r="S52" s="36"/>
      <c r="T52" s="36"/>
      <c r="U52" s="36"/>
      <c r="V52" s="36"/>
      <c r="W52" s="36"/>
      <c r="X52" s="36"/>
      <c r="Y52" s="36"/>
      <c r="AT52" s="35"/>
    </row>
    <row r="53" spans="1:46" x14ac:dyDescent="0.25">
      <c r="C53" s="14" t="s">
        <v>13</v>
      </c>
      <c r="D53" s="14"/>
      <c r="E53" s="14"/>
      <c r="F53" s="27"/>
      <c r="G53" s="27">
        <f>BA38-AW38</f>
        <v>-1.8002494690108641E-2</v>
      </c>
      <c r="H53" s="43"/>
      <c r="I53" s="43"/>
      <c r="J53" s="43"/>
      <c r="K53" s="43"/>
      <c r="L53" s="43"/>
      <c r="M53" s="43"/>
      <c r="N53" s="44"/>
      <c r="O53" s="44"/>
      <c r="AT53" s="35"/>
    </row>
    <row r="54" spans="1:46" x14ac:dyDescent="0.25">
      <c r="C54" s="14" t="s">
        <v>14</v>
      </c>
      <c r="D54" s="14"/>
      <c r="E54" s="14"/>
      <c r="F54" s="27"/>
      <c r="G54" s="27">
        <f>BA38-AX38</f>
        <v>-4.6794219965201826E-2</v>
      </c>
      <c r="H54" s="43"/>
      <c r="I54" s="43"/>
      <c r="J54" s="43"/>
      <c r="K54" s="43"/>
      <c r="L54" s="43"/>
      <c r="M54" s="43"/>
      <c r="N54" s="44"/>
      <c r="O54" s="44"/>
      <c r="AT54" s="35"/>
    </row>
    <row r="55" spans="1:46" x14ac:dyDescent="0.25">
      <c r="C55" s="14" t="s">
        <v>15</v>
      </c>
      <c r="D55" s="14"/>
      <c r="E55" s="14"/>
      <c r="F55" s="27"/>
      <c r="G55" s="27">
        <f>BA38-AY38</f>
        <v>-2.8067007615484783E-2</v>
      </c>
      <c r="H55" s="43"/>
      <c r="I55" s="43"/>
      <c r="J55" s="43"/>
      <c r="K55" s="43"/>
      <c r="L55" s="43"/>
      <c r="M55" s="43"/>
      <c r="N55" s="44"/>
      <c r="O55" s="44"/>
      <c r="AT55" s="35"/>
    </row>
    <row r="56" spans="1:46" x14ac:dyDescent="0.25">
      <c r="A56" s="8" t="s">
        <v>17</v>
      </c>
      <c r="B56" s="8"/>
      <c r="C56" s="14" t="s">
        <v>19</v>
      </c>
      <c r="D56" s="14"/>
      <c r="E56" s="14"/>
      <c r="F56" s="27"/>
      <c r="G56" s="27">
        <f>BA38-((AW38*20%)+(AX38*20%)+(AY38*20%)+(AV38*40%))</f>
        <v>-1.9580320429410263E-2</v>
      </c>
      <c r="H56" s="43"/>
      <c r="I56" s="43"/>
      <c r="J56" s="43"/>
      <c r="K56" s="43"/>
      <c r="L56" s="43"/>
      <c r="M56" s="43"/>
      <c r="N56" s="44"/>
      <c r="O56" s="44"/>
      <c r="AT56" s="35"/>
    </row>
    <row r="57" spans="1:46" x14ac:dyDescent="0.25">
      <c r="A57" s="33" t="s">
        <v>23</v>
      </c>
      <c r="B57" s="33"/>
      <c r="C57" s="17" t="s">
        <v>24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AT57" s="35"/>
    </row>
    <row r="58" spans="1:46" x14ac:dyDescent="0.25">
      <c r="C58" s="17" t="s">
        <v>25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6"/>
      <c r="O58" s="16"/>
      <c r="AT58" s="35"/>
    </row>
    <row r="59" spans="1:46" x14ac:dyDescent="0.25">
      <c r="A59" s="8" t="s">
        <v>17</v>
      </c>
      <c r="B59" s="8"/>
      <c r="C59" s="17" t="s">
        <v>18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6"/>
      <c r="O59" s="16"/>
      <c r="AT59" s="35"/>
    </row>
    <row r="60" spans="1:46" x14ac:dyDescent="0.25">
      <c r="AT60" s="35"/>
    </row>
    <row r="61" spans="1:46" x14ac:dyDescent="0.25">
      <c r="N61" s="26"/>
      <c r="O61" s="26"/>
      <c r="AT61" s="35"/>
    </row>
    <row r="62" spans="1:46" x14ac:dyDescent="0.25">
      <c r="AT62" s="35"/>
    </row>
    <row r="63" spans="1:46" x14ac:dyDescent="0.25">
      <c r="AT63" s="1"/>
    </row>
    <row r="64" spans="1:46" x14ac:dyDescent="0.25">
      <c r="AT64" s="25"/>
    </row>
    <row r="65" spans="16:46" x14ac:dyDescent="0.25">
      <c r="P65" s="25"/>
      <c r="AT65" s="25"/>
    </row>
    <row r="66" spans="16:46" x14ac:dyDescent="0.25">
      <c r="P66" s="25"/>
      <c r="AT66" s="16"/>
    </row>
    <row r="67" spans="16:46" x14ac:dyDescent="0.25">
      <c r="P67" s="16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&amp;L&amp;"Arial,Bold"&amp;12TSP TALK RETURNS CALCULATOR &amp;C&amp;"Arial,Bold"&amp;12TSP Allocation and Returns</oddHeader>
    <oddFooter>&amp;C© Copyright TSP Talk.com</oddFooter>
  </headerFooter>
  <drawing r:id="rId2"/>
  <webPublishItems count="1">
    <webPublishItem id="19643" divId="2004TSPReturns_19643" sourceType="sheet" destinationFile="C:\Documents and Settings\Thomas Crowley\My Documents\My Webs\TSPTalk\returns\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Crowley</dc:creator>
  <cp:lastModifiedBy>Dwight Huff</cp:lastModifiedBy>
  <cp:lastPrinted>2003-12-11T16:18:25Z</cp:lastPrinted>
  <dcterms:created xsi:type="dcterms:W3CDTF">1999-09-30T21:59:55Z</dcterms:created>
  <dcterms:modified xsi:type="dcterms:W3CDTF">2026-01-10T08:40:07Z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