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Tom\Documents\My Webs\TSPTalk\utilities\"/>
    </mc:Choice>
  </mc:AlternateContent>
  <xr:revisionPtr revIDLastSave="0" documentId="8_{6A29F5C6-B119-4D2D-B229-987412366EC2}" xr6:coauthVersionLast="40" xr6:coauthVersionMax="40" xr10:uidLastSave="{00000000-0000-0000-0000-000000000000}"/>
  <bookViews>
    <workbookView xWindow="0" yWindow="0" windowWidth="21570" windowHeight="79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H8" i="1" s="1"/>
  <c r="H9" i="1" s="1"/>
  <c r="H10" i="1" s="1"/>
  <c r="X10" i="1" s="1"/>
  <c r="G7" i="1"/>
  <c r="F7" i="1"/>
  <c r="E7" i="1"/>
  <c r="E8" i="1" s="1"/>
  <c r="E9" i="1" s="1"/>
  <c r="D7" i="1"/>
  <c r="I7" i="1"/>
  <c r="J7" i="1"/>
  <c r="K7" i="1"/>
  <c r="K8" i="1" s="1"/>
  <c r="L7" i="1"/>
  <c r="L8" i="1" s="1"/>
  <c r="M7" i="1"/>
  <c r="AF7" i="1"/>
  <c r="X9" i="1"/>
  <c r="AA7" i="1"/>
  <c r="I8" i="1"/>
  <c r="AC7" i="1"/>
  <c r="AF8" i="1" l="1"/>
  <c r="L9" i="1"/>
  <c r="AA9" i="1"/>
  <c r="E10" i="1"/>
  <c r="E11" i="1" s="1"/>
  <c r="AA11" i="1" s="1"/>
  <c r="X7" i="1"/>
  <c r="AE7" i="1"/>
  <c r="H11" i="1"/>
  <c r="H12" i="1" s="1"/>
  <c r="X8" i="1"/>
  <c r="D8" i="1"/>
  <c r="AB7" i="1"/>
  <c r="E12" i="1"/>
  <c r="AA10" i="1"/>
  <c r="AG7" i="1"/>
  <c r="M8" i="1"/>
  <c r="AE8" i="1"/>
  <c r="K9" i="1"/>
  <c r="Y7" i="1"/>
  <c r="G8" i="1"/>
  <c r="AA8" i="1"/>
  <c r="AF9" i="1"/>
  <c r="L10" i="1"/>
  <c r="AH7" i="1"/>
  <c r="AI7" i="1" s="1"/>
  <c r="J8" i="1"/>
  <c r="AD7" i="1"/>
  <c r="I9" i="1"/>
  <c r="AC8" i="1"/>
  <c r="F8" i="1"/>
  <c r="Z7" i="1"/>
  <c r="X11" i="1" l="1"/>
  <c r="L11" i="1"/>
  <c r="AF10" i="1"/>
  <c r="AC9" i="1"/>
  <c r="I10" i="1"/>
  <c r="Y8" i="1"/>
  <c r="G9" i="1"/>
  <c r="H13" i="1"/>
  <c r="X12" i="1"/>
  <c r="Z8" i="1"/>
  <c r="F9" i="1"/>
  <c r="AD8" i="1"/>
  <c r="J9" i="1"/>
  <c r="K10" i="1"/>
  <c r="AE9" i="1"/>
  <c r="AG8" i="1"/>
  <c r="M9" i="1"/>
  <c r="E13" i="1"/>
  <c r="AA12" i="1"/>
  <c r="AB8" i="1"/>
  <c r="D9" i="1"/>
  <c r="AD9" i="1" l="1"/>
  <c r="J10" i="1"/>
  <c r="AB9" i="1"/>
  <c r="D10" i="1"/>
  <c r="AA13" i="1"/>
  <c r="E14" i="1"/>
  <c r="F10" i="1"/>
  <c r="Z9" i="1"/>
  <c r="AC10" i="1"/>
  <c r="I11" i="1"/>
  <c r="H14" i="1"/>
  <c r="X13" i="1"/>
  <c r="Y9" i="1"/>
  <c r="G10" i="1"/>
  <c r="M10" i="1"/>
  <c r="AG9" i="1"/>
  <c r="K11" i="1"/>
  <c r="AE10" i="1"/>
  <c r="AH8" i="1"/>
  <c r="AI8" i="1" s="1"/>
  <c r="L12" i="1"/>
  <c r="AF11" i="1"/>
  <c r="I12" i="1" l="1"/>
  <c r="AC11" i="1"/>
  <c r="AD10" i="1"/>
  <c r="J11" i="1"/>
  <c r="X14" i="1"/>
  <c r="H15" i="1"/>
  <c r="Y10" i="1"/>
  <c r="AH10" i="1" s="1"/>
  <c r="G11" i="1"/>
  <c r="AE11" i="1"/>
  <c r="K12" i="1"/>
  <c r="M11" i="1"/>
  <c r="AG10" i="1"/>
  <c r="F11" i="1"/>
  <c r="Z10" i="1"/>
  <c r="E15" i="1"/>
  <c r="AA14" i="1"/>
  <c r="AH9" i="1"/>
  <c r="AI9" i="1" s="1"/>
  <c r="AI10" i="1" s="1"/>
  <c r="AF12" i="1"/>
  <c r="L13" i="1"/>
  <c r="D11" i="1"/>
  <c r="AB10" i="1"/>
  <c r="AA15" i="1" l="1"/>
  <c r="E16" i="1"/>
  <c r="AD11" i="1"/>
  <c r="J12" i="1"/>
  <c r="K13" i="1"/>
  <c r="AE12" i="1"/>
  <c r="H16" i="1"/>
  <c r="X15" i="1"/>
  <c r="D12" i="1"/>
  <c r="AB11" i="1"/>
  <c r="AF13" i="1"/>
  <c r="L14" i="1"/>
  <c r="AG11" i="1"/>
  <c r="M12" i="1"/>
  <c r="F12" i="1"/>
  <c r="Z11" i="1"/>
  <c r="G12" i="1"/>
  <c r="Y11" i="1"/>
  <c r="I13" i="1"/>
  <c r="AC12" i="1"/>
  <c r="AH11" i="1" l="1"/>
  <c r="AI11" i="1" s="1"/>
  <c r="Y12" i="1"/>
  <c r="G13" i="1"/>
  <c r="AF14" i="1"/>
  <c r="L15" i="1"/>
  <c r="D13" i="1"/>
  <c r="AB12" i="1"/>
  <c r="K14" i="1"/>
  <c r="AE13" i="1"/>
  <c r="AG12" i="1"/>
  <c r="M13" i="1"/>
  <c r="H17" i="1"/>
  <c r="X16" i="1"/>
  <c r="E17" i="1"/>
  <c r="AA16" i="1"/>
  <c r="I14" i="1"/>
  <c r="AC13" i="1"/>
  <c r="F13" i="1"/>
  <c r="Z12" i="1"/>
  <c r="AD12" i="1"/>
  <c r="J13" i="1"/>
  <c r="AC14" i="1" l="1"/>
  <c r="I15" i="1"/>
  <c r="AD13" i="1"/>
  <c r="J14" i="1"/>
  <c r="AA17" i="1"/>
  <c r="E18" i="1"/>
  <c r="D14" i="1"/>
  <c r="AB13" i="1"/>
  <c r="AH12" i="1"/>
  <c r="AI12" i="1" s="1"/>
  <c r="H18" i="1"/>
  <c r="X17" i="1"/>
  <c r="K15" i="1"/>
  <c r="AE14" i="1"/>
  <c r="M14" i="1"/>
  <c r="AG13" i="1"/>
  <c r="Y13" i="1"/>
  <c r="AH13" i="1" s="1"/>
  <c r="G14" i="1"/>
  <c r="Z13" i="1"/>
  <c r="F14" i="1"/>
  <c r="L16" i="1"/>
  <c r="AF15" i="1"/>
  <c r="F15" i="1" l="1"/>
  <c r="Z14" i="1"/>
  <c r="D15" i="1"/>
  <c r="AB14" i="1"/>
  <c r="M15" i="1"/>
  <c r="AG14" i="1"/>
  <c r="H19" i="1"/>
  <c r="X18" i="1"/>
  <c r="E19" i="1"/>
  <c r="AA18" i="1"/>
  <c r="I16" i="1"/>
  <c r="AC15" i="1"/>
  <c r="AE15" i="1"/>
  <c r="K16" i="1"/>
  <c r="J15" i="1"/>
  <c r="AD14" i="1"/>
  <c r="AF16" i="1"/>
  <c r="L17" i="1"/>
  <c r="Y14" i="1"/>
  <c r="G15" i="1"/>
  <c r="AI13" i="1"/>
  <c r="AH14" i="1" l="1"/>
  <c r="D16" i="1"/>
  <c r="AB15" i="1"/>
  <c r="I17" i="1"/>
  <c r="AC16" i="1"/>
  <c r="AF17" i="1"/>
  <c r="L18" i="1"/>
  <c r="E20" i="1"/>
  <c r="AA19" i="1"/>
  <c r="AG15" i="1"/>
  <c r="M16" i="1"/>
  <c r="J16" i="1"/>
  <c r="AD15" i="1"/>
  <c r="X19" i="1"/>
  <c r="H20" i="1"/>
  <c r="K17" i="1"/>
  <c r="AE16" i="1"/>
  <c r="AI14" i="1"/>
  <c r="Y15" i="1"/>
  <c r="G16" i="1"/>
  <c r="Z15" i="1"/>
  <c r="F16" i="1"/>
  <c r="AE17" i="1" l="1"/>
  <c r="K18" i="1"/>
  <c r="E21" i="1"/>
  <c r="AA20" i="1"/>
  <c r="I18" i="1"/>
  <c r="AC17" i="1"/>
  <c r="AH15" i="1"/>
  <c r="AI15" i="1" s="1"/>
  <c r="X20" i="1"/>
  <c r="H21" i="1"/>
  <c r="AG16" i="1"/>
  <c r="M17" i="1"/>
  <c r="AF18" i="1"/>
  <c r="L19" i="1"/>
  <c r="Y16" i="1"/>
  <c r="G17" i="1"/>
  <c r="AD16" i="1"/>
  <c r="J17" i="1"/>
  <c r="Z16" i="1"/>
  <c r="F17" i="1"/>
  <c r="D17" i="1"/>
  <c r="AB16" i="1"/>
  <c r="Z17" i="1" l="1"/>
  <c r="F18" i="1"/>
  <c r="AG17" i="1"/>
  <c r="M18" i="1"/>
  <c r="E22" i="1"/>
  <c r="AA21" i="1"/>
  <c r="G18" i="1"/>
  <c r="Y17" i="1"/>
  <c r="D18" i="1"/>
  <c r="AB17" i="1"/>
  <c r="AE18" i="1"/>
  <c r="K19" i="1"/>
  <c r="AH16" i="1"/>
  <c r="AI16" i="1" s="1"/>
  <c r="AD17" i="1"/>
  <c r="J18" i="1"/>
  <c r="L20" i="1"/>
  <c r="AF19" i="1"/>
  <c r="H22" i="1"/>
  <c r="X21" i="1"/>
  <c r="I19" i="1"/>
  <c r="AC18" i="1"/>
  <c r="AB18" i="1" l="1"/>
  <c r="D19" i="1"/>
  <c r="F19" i="1"/>
  <c r="Z18" i="1"/>
  <c r="I20" i="1"/>
  <c r="AC19" i="1"/>
  <c r="L21" i="1"/>
  <c r="AF20" i="1"/>
  <c r="K20" i="1"/>
  <c r="AE19" i="1"/>
  <c r="X22" i="1"/>
  <c r="H23" i="1"/>
  <c r="AH17" i="1"/>
  <c r="AI17" i="1" s="1"/>
  <c r="AA22" i="1"/>
  <c r="E23" i="1"/>
  <c r="AD18" i="1"/>
  <c r="J19" i="1"/>
  <c r="G19" i="1"/>
  <c r="Y18" i="1"/>
  <c r="M19" i="1"/>
  <c r="AG18" i="1"/>
  <c r="Z19" i="1" l="1"/>
  <c r="F20" i="1"/>
  <c r="J20" i="1"/>
  <c r="AD19" i="1"/>
  <c r="K21" i="1"/>
  <c r="AE20" i="1"/>
  <c r="I21" i="1"/>
  <c r="AC20" i="1"/>
  <c r="G20" i="1"/>
  <c r="Y19" i="1"/>
  <c r="AA23" i="1"/>
  <c r="E24" i="1"/>
  <c r="L22" i="1"/>
  <c r="AF21" i="1"/>
  <c r="AB19" i="1"/>
  <c r="D20" i="1"/>
  <c r="AG19" i="1"/>
  <c r="M20" i="1"/>
  <c r="AH18" i="1"/>
  <c r="AI18" i="1" s="1"/>
  <c r="X23" i="1"/>
  <c r="H24" i="1"/>
  <c r="AH19" i="1" l="1"/>
  <c r="AI19" i="1" s="1"/>
  <c r="AG20" i="1"/>
  <c r="M21" i="1"/>
  <c r="K22" i="1"/>
  <c r="AE21" i="1"/>
  <c r="X24" i="1"/>
  <c r="H25" i="1"/>
  <c r="G21" i="1"/>
  <c r="Y20" i="1"/>
  <c r="Z20" i="1"/>
  <c r="F21" i="1"/>
  <c r="L23" i="1"/>
  <c r="AF22" i="1"/>
  <c r="D21" i="1"/>
  <c r="AB20" i="1"/>
  <c r="AA24" i="1"/>
  <c r="E25" i="1"/>
  <c r="I22" i="1"/>
  <c r="AC21" i="1"/>
  <c r="J21" i="1"/>
  <c r="AD20" i="1"/>
  <c r="AF23" i="1" l="1"/>
  <c r="L24" i="1"/>
  <c r="AE22" i="1"/>
  <c r="K23" i="1"/>
  <c r="AC22" i="1"/>
  <c r="I23" i="1"/>
  <c r="AB21" i="1"/>
  <c r="D22" i="1"/>
  <c r="H26" i="1"/>
  <c r="X25" i="1"/>
  <c r="M22" i="1"/>
  <c r="AG21" i="1"/>
  <c r="E26" i="1"/>
  <c r="AA25" i="1"/>
  <c r="Y21" i="1"/>
  <c r="G22" i="1"/>
  <c r="F22" i="1"/>
  <c r="Z21" i="1"/>
  <c r="AD21" i="1"/>
  <c r="J22" i="1"/>
  <c r="AH20" i="1"/>
  <c r="AI20" i="1" s="1"/>
  <c r="Y22" i="1" l="1"/>
  <c r="G23" i="1"/>
  <c r="AB22" i="1"/>
  <c r="D23" i="1"/>
  <c r="K24" i="1"/>
  <c r="AE23" i="1"/>
  <c r="AH21" i="1"/>
  <c r="AI21" i="1" s="1"/>
  <c r="M23" i="1"/>
  <c r="AG22" i="1"/>
  <c r="I24" i="1"/>
  <c r="AC23" i="1"/>
  <c r="AF24" i="1"/>
  <c r="L25" i="1"/>
  <c r="AD22" i="1"/>
  <c r="J23" i="1"/>
  <c r="Z22" i="1"/>
  <c r="F23" i="1"/>
  <c r="AA26" i="1"/>
  <c r="E27" i="1"/>
  <c r="X26" i="1"/>
  <c r="H27" i="1"/>
  <c r="M24" i="1" l="1"/>
  <c r="AG23" i="1"/>
  <c r="X27" i="1"/>
  <c r="H28" i="1"/>
  <c r="L26" i="1"/>
  <c r="AF25" i="1"/>
  <c r="Y23" i="1"/>
  <c r="G24" i="1"/>
  <c r="I25" i="1"/>
  <c r="AC24" i="1"/>
  <c r="AB23" i="1"/>
  <c r="D24" i="1"/>
  <c r="F24" i="1"/>
  <c r="Z23" i="1"/>
  <c r="AA27" i="1"/>
  <c r="E28" i="1"/>
  <c r="AD23" i="1"/>
  <c r="J24" i="1"/>
  <c r="K25" i="1"/>
  <c r="AE24" i="1"/>
  <c r="AH22" i="1"/>
  <c r="AI22" i="1" s="1"/>
  <c r="AA28" i="1" l="1"/>
  <c r="E29" i="1"/>
  <c r="AC25" i="1"/>
  <c r="I26" i="1"/>
  <c r="L27" i="1"/>
  <c r="AF26" i="1"/>
  <c r="AG24" i="1"/>
  <c r="M25" i="1"/>
  <c r="AD24" i="1"/>
  <c r="J25" i="1"/>
  <c r="AH23" i="1"/>
  <c r="AI23" i="1" s="1"/>
  <c r="F25" i="1"/>
  <c r="Z24" i="1"/>
  <c r="AE25" i="1"/>
  <c r="K26" i="1"/>
  <c r="D25" i="1"/>
  <c r="AB24" i="1"/>
  <c r="G25" i="1"/>
  <c r="Y24" i="1"/>
  <c r="H29" i="1"/>
  <c r="X28" i="1"/>
  <c r="X29" i="1" l="1"/>
  <c r="H30" i="1"/>
  <c r="L28" i="1"/>
  <c r="AF27" i="1"/>
  <c r="G26" i="1"/>
  <c r="Y25" i="1"/>
  <c r="AD25" i="1"/>
  <c r="J26" i="1"/>
  <c r="AA29" i="1"/>
  <c r="E30" i="1"/>
  <c r="AB25" i="1"/>
  <c r="D26" i="1"/>
  <c r="F26" i="1"/>
  <c r="Z25" i="1"/>
  <c r="AH24" i="1"/>
  <c r="AI24" i="1" s="1"/>
  <c r="K27" i="1"/>
  <c r="AE26" i="1"/>
  <c r="AG25" i="1"/>
  <c r="M26" i="1"/>
  <c r="I27" i="1"/>
  <c r="AC26" i="1"/>
  <c r="AH25" i="1" l="1"/>
  <c r="AI25" i="1" s="1"/>
  <c r="AA30" i="1"/>
  <c r="E31" i="1"/>
  <c r="Z26" i="1"/>
  <c r="F27" i="1"/>
  <c r="AC27" i="1"/>
  <c r="I28" i="1"/>
  <c r="AB26" i="1"/>
  <c r="D27" i="1"/>
  <c r="J27" i="1"/>
  <c r="AD26" i="1"/>
  <c r="H31" i="1"/>
  <c r="X30" i="1"/>
  <c r="G27" i="1"/>
  <c r="Y26" i="1"/>
  <c r="AH26" i="1" s="1"/>
  <c r="AE27" i="1"/>
  <c r="K28" i="1"/>
  <c r="M27" i="1"/>
  <c r="AG26" i="1"/>
  <c r="AF28" i="1"/>
  <c r="L29" i="1"/>
  <c r="AI26" i="1" l="1"/>
  <c r="I29" i="1"/>
  <c r="AC28" i="1"/>
  <c r="M28" i="1"/>
  <c r="AG27" i="1"/>
  <c r="AD27" i="1"/>
  <c r="J28" i="1"/>
  <c r="L30" i="1"/>
  <c r="AF29" i="1"/>
  <c r="K29" i="1"/>
  <c r="AE28" i="1"/>
  <c r="AB27" i="1"/>
  <c r="D28" i="1"/>
  <c r="AA31" i="1"/>
  <c r="E32" i="1"/>
  <c r="G28" i="1"/>
  <c r="Y27" i="1"/>
  <c r="Z27" i="1"/>
  <c r="F28" i="1"/>
  <c r="X31" i="1"/>
  <c r="H32" i="1"/>
  <c r="F29" i="1" l="1"/>
  <c r="Z28" i="1"/>
  <c r="Y28" i="1"/>
  <c r="G29" i="1"/>
  <c r="L31" i="1"/>
  <c r="AF30" i="1"/>
  <c r="AG28" i="1"/>
  <c r="M29" i="1"/>
  <c r="J29" i="1"/>
  <c r="AD28" i="1"/>
  <c r="X32" i="1"/>
  <c r="H33" i="1"/>
  <c r="K30" i="1"/>
  <c r="AE29" i="1"/>
  <c r="AA32" i="1"/>
  <c r="E33" i="1"/>
  <c r="I30" i="1"/>
  <c r="AC29" i="1"/>
  <c r="AH27" i="1"/>
  <c r="AI27" i="1" s="1"/>
  <c r="AB28" i="1"/>
  <c r="D29" i="1"/>
  <c r="E34" i="1" l="1"/>
  <c r="AA33" i="1"/>
  <c r="H34" i="1"/>
  <c r="X33" i="1"/>
  <c r="AG29" i="1"/>
  <c r="M30" i="1"/>
  <c r="G30" i="1"/>
  <c r="Y29" i="1"/>
  <c r="AH28" i="1"/>
  <c r="AI28" i="1" s="1"/>
  <c r="AB29" i="1"/>
  <c r="D30" i="1"/>
  <c r="I31" i="1"/>
  <c r="AC30" i="1"/>
  <c r="AE30" i="1"/>
  <c r="K31" i="1"/>
  <c r="AD29" i="1"/>
  <c r="J30" i="1"/>
  <c r="L32" i="1"/>
  <c r="AF31" i="1"/>
  <c r="F30" i="1"/>
  <c r="Z29" i="1"/>
  <c r="AF32" i="1" l="1"/>
  <c r="L33" i="1"/>
  <c r="Y30" i="1"/>
  <c r="G31" i="1"/>
  <c r="X34" i="1"/>
  <c r="H35" i="1"/>
  <c r="J31" i="1"/>
  <c r="AD30" i="1"/>
  <c r="AG30" i="1"/>
  <c r="M31" i="1"/>
  <c r="F31" i="1"/>
  <c r="Z30" i="1"/>
  <c r="I32" i="1"/>
  <c r="AC31" i="1"/>
  <c r="AA34" i="1"/>
  <c r="E35" i="1"/>
  <c r="AE31" i="1"/>
  <c r="K32" i="1"/>
  <c r="AB30" i="1"/>
  <c r="D31" i="1"/>
  <c r="AH29" i="1"/>
  <c r="AI29" i="1" s="1"/>
  <c r="Z31" i="1" l="1"/>
  <c r="F32" i="1"/>
  <c r="AD31" i="1"/>
  <c r="J32" i="1"/>
  <c r="AH30" i="1"/>
  <c r="AI30" i="1" s="1"/>
  <c r="AE32" i="1"/>
  <c r="K33" i="1"/>
  <c r="AG31" i="1"/>
  <c r="M32" i="1"/>
  <c r="X35" i="1"/>
  <c r="H36" i="1"/>
  <c r="AF33" i="1"/>
  <c r="L34" i="1"/>
  <c r="I33" i="1"/>
  <c r="AC32" i="1"/>
  <c r="D32" i="1"/>
  <c r="AB31" i="1"/>
  <c r="AA35" i="1"/>
  <c r="E36" i="1"/>
  <c r="G32" i="1"/>
  <c r="Y31" i="1"/>
  <c r="X37" i="1" l="1"/>
  <c r="X36" i="1"/>
  <c r="AE33" i="1"/>
  <c r="K34" i="1"/>
  <c r="AH31" i="1"/>
  <c r="AI31" i="1" s="1"/>
  <c r="AC33" i="1"/>
  <c r="I34" i="1"/>
  <c r="F33" i="1"/>
  <c r="Z32" i="1"/>
  <c r="G33" i="1"/>
  <c r="Y32" i="1"/>
  <c r="D33" i="1"/>
  <c r="AB32" i="1"/>
  <c r="L35" i="1"/>
  <c r="AF34" i="1"/>
  <c r="M33" i="1"/>
  <c r="AG32" i="1"/>
  <c r="AA36" i="1"/>
  <c r="AA37" i="1"/>
  <c r="J33" i="1"/>
  <c r="AD32" i="1"/>
  <c r="L36" i="1" l="1"/>
  <c r="AF35" i="1"/>
  <c r="Y33" i="1"/>
  <c r="G34" i="1"/>
  <c r="I35" i="1"/>
  <c r="AC34" i="1"/>
  <c r="AD33" i="1"/>
  <c r="J34" i="1"/>
  <c r="M34" i="1"/>
  <c r="AG33" i="1"/>
  <c r="AB33" i="1"/>
  <c r="D34" i="1"/>
  <c r="F34" i="1"/>
  <c r="Z33" i="1"/>
  <c r="AH32" i="1"/>
  <c r="AI32" i="1" s="1"/>
  <c r="K35" i="1"/>
  <c r="AE34" i="1"/>
  <c r="AH33" i="1" l="1"/>
  <c r="AI33" i="1" s="1"/>
  <c r="F35" i="1"/>
  <c r="Z34" i="1"/>
  <c r="M35" i="1"/>
  <c r="AG34" i="1"/>
  <c r="AE35" i="1"/>
  <c r="K36" i="1"/>
  <c r="D35" i="1"/>
  <c r="AB34" i="1"/>
  <c r="AD34" i="1"/>
  <c r="J35" i="1"/>
  <c r="AC35" i="1"/>
  <c r="I36" i="1"/>
  <c r="AF37" i="1"/>
  <c r="AF36" i="1"/>
  <c r="G35" i="1"/>
  <c r="Y34" i="1"/>
  <c r="AE36" i="1" l="1"/>
  <c r="AE37" i="1"/>
  <c r="Z35" i="1"/>
  <c r="F36" i="1"/>
  <c r="AD35" i="1"/>
  <c r="J36" i="1"/>
  <c r="AH34" i="1"/>
  <c r="AI34" i="1" s="1"/>
  <c r="AC37" i="1"/>
  <c r="AC36" i="1"/>
  <c r="G36" i="1"/>
  <c r="Y35" i="1"/>
  <c r="D36" i="1"/>
  <c r="AB35" i="1"/>
  <c r="M36" i="1"/>
  <c r="AG35" i="1"/>
  <c r="AG36" i="1" l="1"/>
  <c r="AG37" i="1"/>
  <c r="AD37" i="1"/>
  <c r="AD36" i="1"/>
  <c r="AH35" i="1"/>
  <c r="AI35" i="1" s="1"/>
  <c r="Y37" i="1"/>
  <c r="Y36" i="1"/>
  <c r="AH36" i="1" s="1"/>
  <c r="AB37" i="1"/>
  <c r="AB36" i="1"/>
  <c r="Z36" i="1"/>
  <c r="Z37" i="1"/>
  <c r="AI36" i="1" l="1"/>
  <c r="AI37" i="1" s="1"/>
  <c r="F47" i="1"/>
  <c r="F38" i="1"/>
  <c r="F43" i="1"/>
  <c r="F45" i="1"/>
  <c r="F49" i="1"/>
  <c r="F40" i="1"/>
  <c r="F46" i="1"/>
  <c r="F44" i="1"/>
  <c r="F48" i="1"/>
  <c r="F42" i="1"/>
  <c r="F39" i="1"/>
  <c r="F41" i="1"/>
</calcChain>
</file>

<file path=xl/sharedStrings.xml><?xml version="1.0" encoding="utf-8"?>
<sst xmlns="http://schemas.openxmlformats.org/spreadsheetml/2006/main" count="104" uniqueCount="45">
  <si>
    <t>G</t>
  </si>
  <si>
    <t>F</t>
  </si>
  <si>
    <t>C</t>
  </si>
  <si>
    <t>I</t>
  </si>
  <si>
    <t>End Date</t>
  </si>
  <si>
    <t>Return</t>
  </si>
  <si>
    <t xml:space="preserve"> </t>
  </si>
  <si>
    <t>S</t>
  </si>
  <si>
    <t>Fund Allocation (%)</t>
  </si>
  <si>
    <t>Year</t>
  </si>
  <si>
    <t>Period</t>
  </si>
  <si>
    <t>Fund Returns - (Incr/Dec)</t>
  </si>
  <si>
    <t>vs G Fund =</t>
  </si>
  <si>
    <t>vs F Fund =</t>
  </si>
  <si>
    <t>vs C Fund =</t>
  </si>
  <si>
    <t>vs S Fund =</t>
  </si>
  <si>
    <t>vs I Fund =</t>
  </si>
  <si>
    <t>Trans</t>
  </si>
  <si>
    <t>**</t>
  </si>
  <si>
    <t>40% F, 20% C, 20% S, 20% I Fund</t>
  </si>
  <si>
    <t>vs 40% F, 60% Stocks =</t>
  </si>
  <si>
    <t>L40</t>
  </si>
  <si>
    <t>L30</t>
  </si>
  <si>
    <t>L20</t>
  </si>
  <si>
    <t>L-Inc</t>
  </si>
  <si>
    <t>-</t>
  </si>
  <si>
    <t>A positive number indicates my return &gt; other allocation.</t>
  </si>
  <si>
    <t>A negative number indicates my return &lt; other allocation.</t>
  </si>
  <si>
    <t>Talk</t>
  </si>
  <si>
    <t>TSP</t>
  </si>
  <si>
    <t>TSP Talk Return</t>
  </si>
  <si>
    <t>vs L30=</t>
  </si>
  <si>
    <t>Our</t>
  </si>
  <si>
    <t>Fund Prices</t>
  </si>
  <si>
    <t>TSP TALK RETURNS CALCULATOR With L Funds</t>
  </si>
  <si>
    <t>vs L-Inc</t>
  </si>
  <si>
    <t>Start Date</t>
  </si>
  <si>
    <t>© Copyright TSP Talk.com</t>
  </si>
  <si>
    <t>Closing</t>
  </si>
  <si>
    <t>TSP Allocations and Returns</t>
  </si>
  <si>
    <t>vs L50 =</t>
  </si>
  <si>
    <t>vs L40=</t>
  </si>
  <si>
    <t>vs L20 =</t>
  </si>
  <si>
    <t>L50</t>
  </si>
  <si>
    <t>Last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</si>
</sst>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 val="singleAccounting"/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0"/>
      <color rgb="FF22222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2" fontId="0" fillId="0" borderId="0" xfId="0" applyNumberFormat="1"/>
    <xf numFmtId="9" fontId="0" fillId="0" borderId="0" xfId="2" applyFont="1"/>
    <xf numFmtId="10" fontId="2" fillId="0" borderId="0" xfId="2" applyNumberFormat="1" applyFont="1"/>
    <xf numFmtId="9" fontId="0" fillId="0" borderId="0" xfId="2" applyNumberFormat="1" applyFont="1"/>
    <xf numFmtId="43" fontId="0" fillId="0" borderId="0" xfId="1" applyNumberFormat="1" applyFont="1"/>
    <xf numFmtId="10" fontId="0" fillId="0" borderId="0" xfId="2" applyNumberFormat="1" applyFont="1"/>
    <xf numFmtId="0" fontId="2" fillId="0" borderId="0" xfId="0" applyFont="1"/>
    <xf numFmtId="43" fontId="0" fillId="0" borderId="0" xfId="1" applyFont="1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10" fontId="2" fillId="3" borderId="0" xfId="2" applyNumberFormat="1" applyFont="1" applyFill="1" applyAlignment="1">
      <alignment horizontal="right"/>
    </xf>
    <xf numFmtId="2" fontId="0" fillId="2" borderId="0" xfId="0" applyNumberFormat="1" applyFill="1"/>
    <xf numFmtId="10" fontId="3" fillId="3" borderId="0" xfId="2" applyNumberFormat="1" applyFont="1" applyFill="1" applyAlignment="1">
      <alignment horizontal="center"/>
    </xf>
    <xf numFmtId="0" fontId="0" fillId="3" borderId="0" xfId="0" applyFill="1"/>
    <xf numFmtId="10" fontId="4" fillId="4" borderId="0" xfId="2" applyNumberFormat="1" applyFont="1" applyFill="1" applyAlignment="1">
      <alignment horizontal="center"/>
    </xf>
    <xf numFmtId="10" fontId="3" fillId="4" borderId="0" xfId="2" applyNumberFormat="1" applyFont="1" applyFill="1" applyAlignment="1">
      <alignment horizontal="center"/>
    </xf>
    <xf numFmtId="43" fontId="2" fillId="5" borderId="0" xfId="1" applyFont="1" applyFill="1" applyBorder="1" applyAlignment="1">
      <alignment horizontal="left"/>
    </xf>
    <xf numFmtId="2" fontId="0" fillId="0" borderId="0" xfId="0" applyNumberFormat="1" applyFill="1"/>
    <xf numFmtId="43" fontId="4" fillId="5" borderId="0" xfId="1" applyFont="1" applyFill="1" applyBorder="1" applyAlignment="1">
      <alignment horizontal="left"/>
    </xf>
    <xf numFmtId="2" fontId="5" fillId="0" borderId="0" xfId="0" applyNumberFormat="1" applyFont="1"/>
    <xf numFmtId="43" fontId="5" fillId="0" borderId="0" xfId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1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0" fontId="2" fillId="4" borderId="0" xfId="2" applyNumberFormat="1" applyFont="1" applyFill="1"/>
    <xf numFmtId="2" fontId="2" fillId="0" borderId="0" xfId="0" applyNumberFormat="1" applyFont="1"/>
    <xf numFmtId="2" fontId="2" fillId="0" borderId="0" xfId="2" applyNumberFormat="1" applyFont="1"/>
    <xf numFmtId="2" fontId="5" fillId="0" borderId="0" xfId="2" applyNumberFormat="1" applyFont="1"/>
    <xf numFmtId="2" fontId="5" fillId="0" borderId="0" xfId="1" applyNumberFormat="1" applyFont="1" applyFill="1" applyBorder="1" applyAlignment="1">
      <alignment horizontal="right"/>
    </xf>
    <xf numFmtId="2" fontId="5" fillId="0" borderId="0" xfId="0" applyNumberFormat="1" applyFont="1" applyFill="1"/>
    <xf numFmtId="9" fontId="0" fillId="0" borderId="0" xfId="2" applyNumberFormat="1" applyFont="1" applyAlignment="1">
      <alignment horizontal="right"/>
    </xf>
    <xf numFmtId="10" fontId="2" fillId="5" borderId="0" xfId="2" applyNumberFormat="1" applyFont="1" applyFill="1" applyAlignment="1">
      <alignment horizontal="right"/>
    </xf>
    <xf numFmtId="10" fontId="0" fillId="4" borderId="0" xfId="2" applyNumberFormat="1" applyFont="1" applyFill="1"/>
    <xf numFmtId="9" fontId="3" fillId="0" borderId="0" xfId="2" applyNumberFormat="1" applyFont="1"/>
    <xf numFmtId="14" fontId="2" fillId="6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43" fontId="4" fillId="5" borderId="0" xfId="1" applyFont="1" applyFill="1" applyAlignment="1">
      <alignment horizontal="center"/>
    </xf>
    <xf numFmtId="0" fontId="0" fillId="0" borderId="0" xfId="0" quotePrefix="1" applyAlignment="1">
      <alignment horizontal="right"/>
    </xf>
    <xf numFmtId="2" fontId="6" fillId="0" borderId="0" xfId="0" applyNumberFormat="1" applyFont="1" applyFill="1"/>
    <xf numFmtId="10" fontId="2" fillId="0" borderId="0" xfId="2" applyNumberFormat="1" applyFont="1" applyFill="1" applyAlignment="1">
      <alignment horizontal="right"/>
    </xf>
    <xf numFmtId="10" fontId="3" fillId="0" borderId="0" xfId="2" applyNumberFormat="1" applyFont="1" applyFill="1" applyAlignment="1">
      <alignment horizontal="center"/>
    </xf>
    <xf numFmtId="9" fontId="5" fillId="2" borderId="0" xfId="0" applyNumberFormat="1" applyFont="1" applyFill="1" applyAlignment="1">
      <alignment horizontal="right"/>
    </xf>
    <xf numFmtId="9" fontId="5" fillId="2" borderId="0" xfId="2" applyFont="1" applyFill="1" applyAlignment="1">
      <alignment horizontal="right"/>
    </xf>
    <xf numFmtId="10" fontId="5" fillId="3" borderId="0" xfId="2" applyNumberFormat="1" applyFont="1" applyFill="1" applyAlignment="1">
      <alignment horizontal="right"/>
    </xf>
    <xf numFmtId="10" fontId="5" fillId="5" borderId="0" xfId="2" applyNumberFormat="1" applyFont="1" applyFill="1" applyAlignment="1">
      <alignment horizontal="right"/>
    </xf>
    <xf numFmtId="10" fontId="5" fillId="0" borderId="0" xfId="2" applyNumberFormat="1" applyFont="1" applyFill="1" applyAlignment="1">
      <alignment horizontal="right"/>
    </xf>
    <xf numFmtId="43" fontId="4" fillId="0" borderId="0" xfId="1" applyFont="1" applyFill="1" applyBorder="1" applyAlignment="1">
      <alignment horizontal="left"/>
    </xf>
    <xf numFmtId="43" fontId="2" fillId="0" borderId="0" xfId="1" applyFont="1" applyFill="1" applyBorder="1" applyAlignment="1">
      <alignment horizontal="left"/>
    </xf>
    <xf numFmtId="2" fontId="2" fillId="0" borderId="0" xfId="1" applyNumberFormat="1" applyFont="1" applyFill="1" applyBorder="1" applyAlignment="1">
      <alignment horizontal="right"/>
    </xf>
    <xf numFmtId="10" fontId="2" fillId="4" borderId="0" xfId="2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0" fontId="2" fillId="2" borderId="0" xfId="2" applyNumberFormat="1" applyFont="1" applyFill="1"/>
    <xf numFmtId="2" fontId="3" fillId="2" borderId="0" xfId="0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0" xfId="1" applyNumberFormat="1" applyFont="1" applyFill="1" applyAlignment="1">
      <alignment horizontal="center"/>
    </xf>
    <xf numFmtId="10" fontId="5" fillId="7" borderId="0" xfId="2" applyNumberFormat="1" applyFont="1" applyFill="1" applyAlignment="1">
      <alignment horizontal="right"/>
    </xf>
    <xf numFmtId="10" fontId="7" fillId="7" borderId="0" xfId="2" applyNumberFormat="1" applyFont="1" applyFill="1" applyAlignment="1">
      <alignment horizontal="right"/>
    </xf>
    <xf numFmtId="10" fontId="2" fillId="7" borderId="0" xfId="2" applyNumberFormat="1" applyFont="1" applyFill="1" applyAlignment="1">
      <alignment horizontal="right"/>
    </xf>
    <xf numFmtId="10" fontId="3" fillId="7" borderId="0" xfId="2" applyNumberFormat="1" applyFont="1" applyFill="1" applyAlignment="1">
      <alignment horizontal="center"/>
    </xf>
    <xf numFmtId="9" fontId="5" fillId="8" borderId="0" xfId="0" applyNumberFormat="1" applyFont="1" applyFill="1" applyAlignment="1">
      <alignment horizontal="right"/>
    </xf>
    <xf numFmtId="9" fontId="5" fillId="8" borderId="0" xfId="2" applyFont="1" applyFill="1" applyAlignment="1">
      <alignment horizontal="right"/>
    </xf>
    <xf numFmtId="0" fontId="3" fillId="8" borderId="0" xfId="2" applyNumberFormat="1" applyFont="1" applyFill="1" applyAlignment="1">
      <alignment horizontal="center"/>
    </xf>
    <xf numFmtId="2" fontId="0" fillId="8" borderId="0" xfId="0" applyNumberFormat="1" applyFill="1"/>
    <xf numFmtId="0" fontId="3" fillId="8" borderId="0" xfId="0" applyFont="1" applyFill="1" applyAlignment="1">
      <alignment horizontal="center"/>
    </xf>
    <xf numFmtId="9" fontId="3" fillId="8" borderId="0" xfId="2" applyFont="1" applyFill="1" applyAlignment="1">
      <alignment horizontal="center"/>
    </xf>
    <xf numFmtId="0" fontId="0" fillId="7" borderId="0" xfId="0" applyFill="1"/>
    <xf numFmtId="10" fontId="3" fillId="5" borderId="0" xfId="1" applyNumberFormat="1" applyFont="1" applyFill="1" applyBorder="1" applyAlignment="1">
      <alignment horizontal="left"/>
    </xf>
    <xf numFmtId="10" fontId="0" fillId="4" borderId="0" xfId="2" applyNumberFormat="1" applyFont="1" applyFill="1" applyAlignment="1">
      <alignment horizontal="right"/>
    </xf>
    <xf numFmtId="0" fontId="0" fillId="9" borderId="0" xfId="0" applyFill="1" applyAlignment="1">
      <alignment horizontal="center"/>
    </xf>
    <xf numFmtId="0" fontId="3" fillId="9" borderId="0" xfId="0" applyFont="1" applyFill="1" applyAlignment="1">
      <alignment horizontal="right"/>
    </xf>
    <xf numFmtId="0" fontId="2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5" fontId="5" fillId="0" borderId="0" xfId="0" applyNumberFormat="1" applyFont="1" applyAlignment="1" applyProtection="1">
      <alignment horizontal="center"/>
      <protection locked="0"/>
    </xf>
    <xf numFmtId="2" fontId="8" fillId="0" borderId="0" xfId="0" applyNumberFormat="1" applyFont="1"/>
    <xf numFmtId="2" fontId="0" fillId="9" borderId="0" xfId="0" applyNumberFormat="1" applyFill="1"/>
    <xf numFmtId="0" fontId="0" fillId="9" borderId="0" xfId="0" applyFill="1"/>
    <xf numFmtId="2" fontId="2" fillId="9" borderId="0" xfId="0" applyNumberFormat="1" applyFont="1" applyFill="1" applyAlignment="1">
      <alignment horizontal="center"/>
    </xf>
    <xf numFmtId="2" fontId="2" fillId="9" borderId="0" xfId="2" applyNumberFormat="1" applyFont="1" applyFill="1"/>
    <xf numFmtId="2" fontId="3" fillId="9" borderId="0" xfId="0" applyNumberFormat="1" applyFont="1" applyFill="1" applyAlignment="1">
      <alignment horizontal="center"/>
    </xf>
    <xf numFmtId="2" fontId="3" fillId="9" borderId="0" xfId="1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9" fillId="11" borderId="0" xfId="0" applyFont="1" applyFill="1" applyAlignment="1">
      <alignment horizontal="center" vertical="center" wrapText="1"/>
    </xf>
    <xf numFmtId="9" fontId="0" fillId="6" borderId="0" xfId="2" applyFont="1" applyFill="1" applyAlignment="1">
      <alignment horizontal="center"/>
    </xf>
    <xf numFmtId="9" fontId="2" fillId="6" borderId="0" xfId="2" applyFont="1" applyFill="1" applyAlignment="1">
      <alignment horizontal="center"/>
    </xf>
    <xf numFmtId="10" fontId="2" fillId="6" borderId="0" xfId="2" applyNumberFormat="1" applyFont="1" applyFill="1" applyAlignment="1">
      <alignment horizontal="center"/>
    </xf>
    <xf numFmtId="43" fontId="0" fillId="5" borderId="0" xfId="1" applyFont="1" applyFill="1" applyAlignment="1">
      <alignment horizontal="center"/>
    </xf>
    <xf numFmtId="10" fontId="5" fillId="6" borderId="0" xfId="2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2</xdr:col>
      <xdr:colOff>708660</xdr:colOff>
      <xdr:row>3</xdr:row>
      <xdr:rowOff>76200</xdr:rowOff>
    </xdr:to>
    <xdr:pic>
      <xdr:nvPicPr>
        <xdr:cNvPr id="1049" name="Picture 2" descr="tsptalklogo2.jpg">
          <a:extLst>
            <a:ext uri="{FF2B5EF4-FFF2-40B4-BE49-F238E27FC236}">
              <a16:creationId xmlns:a16="http://schemas.microsoft.com/office/drawing/2014/main" id="{3D43761B-598F-4102-B989-B3CF4B432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188214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0"/>
  <sheetViews>
    <sheetView tabSelected="1" workbookViewId="0">
      <selection activeCell="S7" sqref="S7"/>
    </sheetView>
  </sheetViews>
  <sheetFormatPr defaultRowHeight="12.75" x14ac:dyDescent="0.2"/>
  <cols>
    <col min="1" max="1" width="6.140625" style="13" customWidth="1"/>
    <col min="2" max="2" width="11.28515625" style="13" customWidth="1"/>
    <col min="3" max="3" width="11.28515625" customWidth="1"/>
    <col min="4" max="4" width="9.140625" customWidth="1"/>
    <col min="5" max="5" width="9.5703125" customWidth="1"/>
    <col min="6" max="6" width="10.140625" customWidth="1"/>
    <col min="7" max="7" width="9.42578125" customWidth="1"/>
    <col min="8" max="8" width="9" customWidth="1"/>
    <col min="9" max="9" width="9.28515625" style="1" customWidth="1"/>
    <col min="10" max="10" width="8.7109375" style="1" customWidth="1"/>
    <col min="11" max="11" width="9.7109375" style="1" customWidth="1"/>
    <col min="12" max="12" width="9" style="1" customWidth="1"/>
    <col min="13" max="13" width="9" style="31" customWidth="1"/>
    <col min="14" max="14" width="6.7109375" style="4" customWidth="1"/>
    <col min="15" max="15" width="6.7109375" style="1" customWidth="1"/>
    <col min="16" max="16" width="6.7109375" style="3" customWidth="1"/>
    <col min="17" max="17" width="6.7109375" style="4" customWidth="1"/>
    <col min="18" max="18" width="6.7109375" style="5" customWidth="1"/>
    <col min="19" max="19" width="6.7109375" style="6" customWidth="1"/>
    <col min="20" max="20" width="6.85546875" customWidth="1"/>
    <col min="21" max="21" width="6.85546875" style="1" customWidth="1"/>
    <col min="22" max="22" width="7.28515625" customWidth="1"/>
    <col min="23" max="23" width="7.140625" customWidth="1"/>
    <col min="24" max="24" width="7.28515625" customWidth="1"/>
    <col min="25" max="26" width="8.85546875" customWidth="1"/>
  </cols>
  <sheetData>
    <row r="1" spans="1:41" ht="14.1" customHeight="1" x14ac:dyDescent="0.2">
      <c r="E1" s="7" t="s">
        <v>39</v>
      </c>
      <c r="F1" s="7"/>
      <c r="G1" s="7"/>
      <c r="H1" s="7"/>
      <c r="I1" s="30" t="s">
        <v>6</v>
      </c>
      <c r="J1" s="38" t="s">
        <v>34</v>
      </c>
      <c r="M1" s="1"/>
      <c r="N1" s="3"/>
      <c r="O1" s="4"/>
      <c r="P1" s="5"/>
      <c r="Q1" s="6"/>
    </row>
    <row r="2" spans="1:41" ht="14.1" customHeight="1" x14ac:dyDescent="0.2">
      <c r="C2" s="7"/>
      <c r="D2" s="7"/>
      <c r="E2" s="7">
        <v>2019</v>
      </c>
      <c r="F2" s="7"/>
      <c r="G2" s="7"/>
      <c r="H2" s="7"/>
      <c r="I2" s="30"/>
      <c r="J2" s="31"/>
      <c r="L2" s="38"/>
      <c r="M2" s="1"/>
      <c r="N2" s="3"/>
      <c r="O2" s="4"/>
      <c r="P2" s="5"/>
      <c r="Q2" s="6"/>
    </row>
    <row r="3" spans="1:41" ht="14.1" customHeight="1" x14ac:dyDescent="0.2">
      <c r="D3" s="1"/>
      <c r="E3" s="1"/>
      <c r="F3" s="1"/>
      <c r="G3" s="1"/>
      <c r="H3" s="31"/>
      <c r="I3" s="2"/>
      <c r="K3" s="3"/>
      <c r="L3" s="2"/>
      <c r="M3" s="8"/>
      <c r="N3" s="8"/>
      <c r="O3" s="6"/>
      <c r="P3" s="1"/>
      <c r="Q3"/>
      <c r="R3"/>
      <c r="S3"/>
      <c r="AH3" s="40" t="s">
        <v>32</v>
      </c>
      <c r="AI3" s="28" t="s">
        <v>32</v>
      </c>
    </row>
    <row r="4" spans="1:41" ht="14.1" customHeight="1" x14ac:dyDescent="0.35">
      <c r="A4" s="74"/>
      <c r="B4" s="74"/>
      <c r="C4" s="75"/>
      <c r="D4" s="81"/>
      <c r="E4" s="81"/>
      <c r="F4" s="82"/>
      <c r="G4" s="81"/>
      <c r="H4" s="83" t="s">
        <v>33</v>
      </c>
      <c r="I4" s="81"/>
      <c r="J4" s="81"/>
      <c r="K4" s="83" t="s">
        <v>6</v>
      </c>
      <c r="L4" s="81"/>
      <c r="M4" s="84"/>
      <c r="N4" s="11"/>
      <c r="O4" s="15"/>
      <c r="P4" s="56"/>
      <c r="Q4" s="11"/>
      <c r="R4" s="11"/>
      <c r="S4" s="67" t="s">
        <v>8</v>
      </c>
      <c r="T4" s="68"/>
      <c r="U4" s="67"/>
      <c r="V4" s="69"/>
      <c r="W4" s="69"/>
      <c r="X4" s="16"/>
      <c r="Y4" s="17"/>
      <c r="Z4" s="16"/>
      <c r="AA4" s="16"/>
      <c r="AB4" s="16"/>
      <c r="AC4" s="64" t="s">
        <v>11</v>
      </c>
      <c r="AD4" s="71"/>
      <c r="AE4" s="71"/>
      <c r="AF4" s="64"/>
      <c r="AG4" s="64"/>
      <c r="AH4" s="41" t="s">
        <v>5</v>
      </c>
      <c r="AI4" s="18" t="s">
        <v>5</v>
      </c>
      <c r="AO4" s="12"/>
    </row>
    <row r="5" spans="1:41" ht="14.1" customHeight="1" x14ac:dyDescent="0.35">
      <c r="A5" s="76" t="s">
        <v>17</v>
      </c>
      <c r="B5" s="77" t="s">
        <v>36</v>
      </c>
      <c r="C5" s="77" t="s">
        <v>4</v>
      </c>
      <c r="D5" s="85" t="s">
        <v>24</v>
      </c>
      <c r="E5" s="86" t="s">
        <v>23</v>
      </c>
      <c r="F5" s="85" t="s">
        <v>22</v>
      </c>
      <c r="G5" s="85" t="s">
        <v>21</v>
      </c>
      <c r="H5" s="85" t="s">
        <v>43</v>
      </c>
      <c r="I5" s="85" t="s">
        <v>0</v>
      </c>
      <c r="J5" s="85" t="s">
        <v>1</v>
      </c>
      <c r="K5" s="85" t="s">
        <v>2</v>
      </c>
      <c r="L5" s="86" t="s">
        <v>7</v>
      </c>
      <c r="M5" s="85" t="s">
        <v>3</v>
      </c>
      <c r="N5" s="57" t="s">
        <v>43</v>
      </c>
      <c r="O5" s="57" t="s">
        <v>21</v>
      </c>
      <c r="P5" s="57" t="s">
        <v>22</v>
      </c>
      <c r="Q5" s="58" t="s">
        <v>23</v>
      </c>
      <c r="R5" s="57" t="s">
        <v>24</v>
      </c>
      <c r="S5" s="70" t="s">
        <v>0</v>
      </c>
      <c r="T5" s="70" t="s">
        <v>1</v>
      </c>
      <c r="U5" s="67" t="s">
        <v>2</v>
      </c>
      <c r="V5" s="70" t="s">
        <v>7</v>
      </c>
      <c r="W5" s="70" t="s">
        <v>3</v>
      </c>
      <c r="X5" s="59" t="s">
        <v>43</v>
      </c>
      <c r="Y5" s="59" t="s">
        <v>21</v>
      </c>
      <c r="Z5" s="59" t="s">
        <v>22</v>
      </c>
      <c r="AA5" s="60" t="s">
        <v>23</v>
      </c>
      <c r="AB5" s="59" t="s">
        <v>24</v>
      </c>
      <c r="AC5" s="64" t="s">
        <v>0</v>
      </c>
      <c r="AD5" s="64" t="s">
        <v>1</v>
      </c>
      <c r="AE5" s="64" t="s">
        <v>2</v>
      </c>
      <c r="AF5" s="64" t="s">
        <v>7</v>
      </c>
      <c r="AG5" s="64" t="s">
        <v>3</v>
      </c>
      <c r="AH5" s="41" t="s">
        <v>10</v>
      </c>
      <c r="AI5" s="19" t="s">
        <v>9</v>
      </c>
    </row>
    <row r="6" spans="1:41" s="13" customFormat="1" ht="14.1" customHeight="1" x14ac:dyDescent="0.2">
      <c r="A6" s="25"/>
      <c r="B6" s="88" t="s">
        <v>38</v>
      </c>
      <c r="C6" s="39" t="s">
        <v>44</v>
      </c>
      <c r="D6" s="89">
        <v>19.550599999999999</v>
      </c>
      <c r="E6" s="89">
        <v>26.8902</v>
      </c>
      <c r="F6" s="89">
        <v>30.7362</v>
      </c>
      <c r="G6" s="89">
        <v>33.478700000000003</v>
      </c>
      <c r="H6" s="89">
        <v>19.396599999999999</v>
      </c>
      <c r="I6" s="89">
        <v>15.5405</v>
      </c>
      <c r="J6" s="89">
        <v>18.114999999999998</v>
      </c>
      <c r="K6" s="89">
        <v>37.610300000000002</v>
      </c>
      <c r="L6" s="89">
        <v>48.466099999999997</v>
      </c>
      <c r="M6" s="89">
        <v>30.855599999999999</v>
      </c>
      <c r="N6" s="90" t="s">
        <v>6</v>
      </c>
      <c r="O6" s="91" t="s">
        <v>6</v>
      </c>
      <c r="P6" s="90" t="s">
        <v>6</v>
      </c>
      <c r="Q6" s="90" t="s">
        <v>6</v>
      </c>
      <c r="R6" s="90" t="s">
        <v>6</v>
      </c>
      <c r="S6" s="90" t="s">
        <v>6</v>
      </c>
      <c r="T6" s="91" t="s">
        <v>6</v>
      </c>
      <c r="U6" s="90" t="s">
        <v>6</v>
      </c>
      <c r="V6" s="90" t="s">
        <v>6</v>
      </c>
      <c r="W6" s="90" t="s">
        <v>6</v>
      </c>
      <c r="X6" s="92" t="s">
        <v>6</v>
      </c>
      <c r="Y6" s="92" t="s">
        <v>6</v>
      </c>
      <c r="Z6" s="92" t="s">
        <v>6</v>
      </c>
      <c r="AA6" s="92" t="s">
        <v>6</v>
      </c>
      <c r="AB6" s="92" t="s">
        <v>6</v>
      </c>
      <c r="AC6" s="92" t="s">
        <v>6</v>
      </c>
      <c r="AD6" s="92" t="s">
        <v>6</v>
      </c>
      <c r="AE6" s="92" t="s">
        <v>6</v>
      </c>
      <c r="AF6" s="92" t="s">
        <v>6</v>
      </c>
      <c r="AG6" s="92" t="s">
        <v>6</v>
      </c>
      <c r="AH6" s="93"/>
      <c r="AI6" s="94"/>
    </row>
    <row r="7" spans="1:41" ht="14.1" customHeight="1" x14ac:dyDescent="0.2">
      <c r="A7" s="78">
        <v>1</v>
      </c>
      <c r="B7" s="79">
        <v>43101</v>
      </c>
      <c r="C7" s="79">
        <v>43101</v>
      </c>
      <c r="D7" s="87">
        <f t="shared" ref="D7:D36" si="0">D6</f>
        <v>19.550599999999999</v>
      </c>
      <c r="E7" s="87">
        <f t="shared" ref="E7:E36" si="1">E6</f>
        <v>26.8902</v>
      </c>
      <c r="F7" s="87">
        <f t="shared" ref="F7:F36" si="2">F6</f>
        <v>30.7362</v>
      </c>
      <c r="G7" s="87">
        <f t="shared" ref="G7:G36" si="3">G6</f>
        <v>33.478700000000003</v>
      </c>
      <c r="H7" s="87">
        <f t="shared" ref="H7:H36" si="4">H6</f>
        <v>19.396599999999999</v>
      </c>
      <c r="I7" s="87">
        <f t="shared" ref="I7:M11" si="5">I6</f>
        <v>15.5405</v>
      </c>
      <c r="J7" s="87">
        <f t="shared" si="5"/>
        <v>18.114999999999998</v>
      </c>
      <c r="K7" s="87">
        <f t="shared" si="5"/>
        <v>37.610300000000002</v>
      </c>
      <c r="L7" s="87">
        <f t="shared" si="5"/>
        <v>48.466099999999997</v>
      </c>
      <c r="M7" s="87">
        <f t="shared" si="5"/>
        <v>30.855599999999999</v>
      </c>
      <c r="N7" s="46">
        <v>0</v>
      </c>
      <c r="O7" s="47">
        <v>0</v>
      </c>
      <c r="P7" s="47">
        <v>0</v>
      </c>
      <c r="Q7" s="46">
        <v>0</v>
      </c>
      <c r="R7" s="46">
        <v>0</v>
      </c>
      <c r="S7" s="65">
        <v>0</v>
      </c>
      <c r="T7" s="66">
        <v>0</v>
      </c>
      <c r="U7" s="66">
        <v>0</v>
      </c>
      <c r="V7" s="65">
        <v>0</v>
      </c>
      <c r="W7" s="65">
        <v>0</v>
      </c>
      <c r="X7" s="48">
        <f t="shared" ref="X7:X36" si="6">(H7-H6)/H6</f>
        <v>0</v>
      </c>
      <c r="Y7" s="48">
        <f t="shared" ref="Y7:Y36" si="7">(G7-G6)/G6</f>
        <v>0</v>
      </c>
      <c r="Z7" s="48">
        <f t="shared" ref="Z7:Z36" si="8">(F7-F6)/F6</f>
        <v>0</v>
      </c>
      <c r="AA7" s="48">
        <f t="shared" ref="AA7:AA36" si="9">(E7-E6)/E6</f>
        <v>0</v>
      </c>
      <c r="AB7" s="48">
        <f t="shared" ref="AB7:AB36" si="10">(D7-D6)/D6</f>
        <v>0</v>
      </c>
      <c r="AC7" s="61">
        <f>(I7-I6)/I6</f>
        <v>0</v>
      </c>
      <c r="AD7" s="61">
        <f>(J7-J6)/J6</f>
        <v>0</v>
      </c>
      <c r="AE7" s="61">
        <f>(K7-K6)/K6</f>
        <v>0</v>
      </c>
      <c r="AF7" s="61">
        <f>(L7-L6)/L6</f>
        <v>0</v>
      </c>
      <c r="AG7" s="61">
        <f>(M7-M6)/M6</f>
        <v>0</v>
      </c>
      <c r="AH7" s="49">
        <f t="shared" ref="AH7:AH36" si="11">((N7*X7)+(O7*Y7)+(P7*Z7)+(Q7*AA7)+(R7*AB7)+(S7*AC7)+(T7*AD7)+(U7*AE7)+(V7*AF7)+(W7*AG7))</f>
        <v>0</v>
      </c>
      <c r="AI7" s="73">
        <f>AH7</f>
        <v>0</v>
      </c>
    </row>
    <row r="8" spans="1:41" ht="14.1" customHeight="1" x14ac:dyDescent="0.2">
      <c r="A8" s="25">
        <v>2</v>
      </c>
      <c r="B8" s="25"/>
      <c r="C8" s="10" t="s">
        <v>6</v>
      </c>
      <c r="D8" s="87">
        <f t="shared" si="0"/>
        <v>19.550599999999999</v>
      </c>
      <c r="E8" s="87">
        <f t="shared" si="1"/>
        <v>26.8902</v>
      </c>
      <c r="F8" s="87">
        <f t="shared" si="2"/>
        <v>30.7362</v>
      </c>
      <c r="G8" s="87">
        <f t="shared" si="3"/>
        <v>33.478700000000003</v>
      </c>
      <c r="H8" s="87">
        <f t="shared" si="4"/>
        <v>19.396599999999999</v>
      </c>
      <c r="I8" s="87">
        <f t="shared" si="5"/>
        <v>15.5405</v>
      </c>
      <c r="J8" s="87">
        <f t="shared" si="5"/>
        <v>18.114999999999998</v>
      </c>
      <c r="K8" s="87">
        <f t="shared" si="5"/>
        <v>37.610300000000002</v>
      </c>
      <c r="L8" s="87">
        <f t="shared" si="5"/>
        <v>48.466099999999997</v>
      </c>
      <c r="M8" s="87">
        <f t="shared" si="5"/>
        <v>30.855599999999999</v>
      </c>
      <c r="N8" s="46">
        <v>0</v>
      </c>
      <c r="O8" s="47">
        <v>0</v>
      </c>
      <c r="P8" s="47">
        <v>0</v>
      </c>
      <c r="Q8" s="46">
        <v>0</v>
      </c>
      <c r="R8" s="46">
        <v>0</v>
      </c>
      <c r="S8" s="65">
        <v>0</v>
      </c>
      <c r="T8" s="66">
        <v>0</v>
      </c>
      <c r="U8" s="66">
        <v>0</v>
      </c>
      <c r="V8" s="65">
        <v>0</v>
      </c>
      <c r="W8" s="65">
        <v>0</v>
      </c>
      <c r="X8" s="48">
        <f t="shared" si="6"/>
        <v>0</v>
      </c>
      <c r="Y8" s="48">
        <f t="shared" si="7"/>
        <v>0</v>
      </c>
      <c r="Z8" s="48">
        <f t="shared" si="8"/>
        <v>0</v>
      </c>
      <c r="AA8" s="48">
        <f t="shared" si="9"/>
        <v>0</v>
      </c>
      <c r="AB8" s="48">
        <f t="shared" si="10"/>
        <v>0</v>
      </c>
      <c r="AC8" s="61">
        <f t="shared" ref="AC8:AC31" si="12">(I8-I7)/I7</f>
        <v>0</v>
      </c>
      <c r="AD8" s="61">
        <f t="shared" ref="AD8:AD31" si="13">(J8-J7)/J7</f>
        <v>0</v>
      </c>
      <c r="AE8" s="61">
        <f t="shared" ref="AE8:AE31" si="14">(K8-K7)/K7</f>
        <v>0</v>
      </c>
      <c r="AF8" s="61">
        <f t="shared" ref="AF8:AF31" si="15">(L8-L7)/L7</f>
        <v>0</v>
      </c>
      <c r="AG8" s="61">
        <f t="shared" ref="AG8:AG31" si="16">(M8-M7)/M7</f>
        <v>0</v>
      </c>
      <c r="AH8" s="49">
        <f t="shared" si="11"/>
        <v>0</v>
      </c>
      <c r="AI8" s="37">
        <f t="shared" ref="AI8:AI36" si="17">(100*(1+AI7)*(1+AH8)-100)/100</f>
        <v>0</v>
      </c>
    </row>
    <row r="9" spans="1:41" ht="14.1" customHeight="1" x14ac:dyDescent="0.2">
      <c r="A9" s="25">
        <v>3</v>
      </c>
      <c r="B9" s="25"/>
      <c r="C9" s="10" t="s">
        <v>6</v>
      </c>
      <c r="D9" s="87">
        <f t="shared" si="0"/>
        <v>19.550599999999999</v>
      </c>
      <c r="E9" s="87">
        <f t="shared" si="1"/>
        <v>26.8902</v>
      </c>
      <c r="F9" s="87">
        <f t="shared" si="2"/>
        <v>30.7362</v>
      </c>
      <c r="G9" s="87">
        <f t="shared" si="3"/>
        <v>33.478700000000003</v>
      </c>
      <c r="H9" s="87">
        <f t="shared" si="4"/>
        <v>19.396599999999999</v>
      </c>
      <c r="I9" s="87">
        <f t="shared" si="5"/>
        <v>15.5405</v>
      </c>
      <c r="J9" s="87">
        <f t="shared" si="5"/>
        <v>18.114999999999998</v>
      </c>
      <c r="K9" s="87">
        <f t="shared" si="5"/>
        <v>37.610300000000002</v>
      </c>
      <c r="L9" s="87">
        <f t="shared" si="5"/>
        <v>48.466099999999997</v>
      </c>
      <c r="M9" s="87">
        <f t="shared" si="5"/>
        <v>30.855599999999999</v>
      </c>
      <c r="N9" s="46">
        <v>0</v>
      </c>
      <c r="O9" s="47">
        <v>0</v>
      </c>
      <c r="P9" s="47">
        <v>0</v>
      </c>
      <c r="Q9" s="46">
        <v>0</v>
      </c>
      <c r="R9" s="46">
        <v>0</v>
      </c>
      <c r="S9" s="65">
        <v>0</v>
      </c>
      <c r="T9" s="66">
        <v>0</v>
      </c>
      <c r="U9" s="66">
        <v>0</v>
      </c>
      <c r="V9" s="65">
        <v>0</v>
      </c>
      <c r="W9" s="65">
        <v>0</v>
      </c>
      <c r="X9" s="48">
        <f t="shared" si="6"/>
        <v>0</v>
      </c>
      <c r="Y9" s="48">
        <f t="shared" si="7"/>
        <v>0</v>
      </c>
      <c r="Z9" s="48">
        <f t="shared" si="8"/>
        <v>0</v>
      </c>
      <c r="AA9" s="48">
        <f t="shared" si="9"/>
        <v>0</v>
      </c>
      <c r="AB9" s="48">
        <f t="shared" si="10"/>
        <v>0</v>
      </c>
      <c r="AC9" s="61">
        <f t="shared" si="12"/>
        <v>0</v>
      </c>
      <c r="AD9" s="61">
        <f t="shared" si="13"/>
        <v>0</v>
      </c>
      <c r="AE9" s="61">
        <f t="shared" si="14"/>
        <v>0</v>
      </c>
      <c r="AF9" s="61">
        <f t="shared" si="15"/>
        <v>0</v>
      </c>
      <c r="AG9" s="61">
        <f t="shared" si="16"/>
        <v>0</v>
      </c>
      <c r="AH9" s="49">
        <f t="shared" si="11"/>
        <v>0</v>
      </c>
      <c r="AI9" s="37">
        <f t="shared" si="17"/>
        <v>0</v>
      </c>
    </row>
    <row r="10" spans="1:41" ht="14.1" customHeight="1" x14ac:dyDescent="0.2">
      <c r="A10" s="25">
        <v>4</v>
      </c>
      <c r="B10" s="25"/>
      <c r="C10" s="9"/>
      <c r="D10" s="87">
        <f t="shared" si="0"/>
        <v>19.550599999999999</v>
      </c>
      <c r="E10" s="87">
        <f t="shared" si="1"/>
        <v>26.8902</v>
      </c>
      <c r="F10" s="87">
        <f t="shared" si="2"/>
        <v>30.7362</v>
      </c>
      <c r="G10" s="87">
        <f t="shared" si="3"/>
        <v>33.478700000000003</v>
      </c>
      <c r="H10" s="87">
        <f t="shared" si="4"/>
        <v>19.396599999999999</v>
      </c>
      <c r="I10" s="87">
        <f t="shared" si="5"/>
        <v>15.5405</v>
      </c>
      <c r="J10" s="87">
        <f t="shared" si="5"/>
        <v>18.114999999999998</v>
      </c>
      <c r="K10" s="87">
        <f t="shared" si="5"/>
        <v>37.610300000000002</v>
      </c>
      <c r="L10" s="87">
        <f t="shared" si="5"/>
        <v>48.466099999999997</v>
      </c>
      <c r="M10" s="87">
        <f t="shared" si="5"/>
        <v>30.855599999999999</v>
      </c>
      <c r="N10" s="46">
        <v>0</v>
      </c>
      <c r="O10" s="47">
        <v>0</v>
      </c>
      <c r="P10" s="47">
        <v>0</v>
      </c>
      <c r="Q10" s="46">
        <v>0</v>
      </c>
      <c r="R10" s="46">
        <v>0</v>
      </c>
      <c r="S10" s="65">
        <v>0</v>
      </c>
      <c r="T10" s="66">
        <v>0</v>
      </c>
      <c r="U10" s="66">
        <v>0</v>
      </c>
      <c r="V10" s="65">
        <v>0</v>
      </c>
      <c r="W10" s="65">
        <v>0</v>
      </c>
      <c r="X10" s="48">
        <f t="shared" si="6"/>
        <v>0</v>
      </c>
      <c r="Y10" s="48">
        <f t="shared" si="7"/>
        <v>0</v>
      </c>
      <c r="Z10" s="48">
        <f t="shared" si="8"/>
        <v>0</v>
      </c>
      <c r="AA10" s="48">
        <f t="shared" si="9"/>
        <v>0</v>
      </c>
      <c r="AB10" s="48">
        <f t="shared" si="10"/>
        <v>0</v>
      </c>
      <c r="AC10" s="61">
        <f t="shared" si="12"/>
        <v>0</v>
      </c>
      <c r="AD10" s="61">
        <f t="shared" si="13"/>
        <v>0</v>
      </c>
      <c r="AE10" s="61">
        <f t="shared" si="14"/>
        <v>0</v>
      </c>
      <c r="AF10" s="61">
        <f t="shared" si="15"/>
        <v>0</v>
      </c>
      <c r="AG10" s="61">
        <f t="shared" si="16"/>
        <v>0</v>
      </c>
      <c r="AH10" s="49">
        <f t="shared" si="11"/>
        <v>0</v>
      </c>
      <c r="AI10" s="37">
        <f t="shared" si="17"/>
        <v>0</v>
      </c>
    </row>
    <row r="11" spans="1:41" ht="14.1" customHeight="1" x14ac:dyDescent="0.2">
      <c r="A11" s="25">
        <v>5</v>
      </c>
      <c r="B11" s="25"/>
      <c r="C11" s="10" t="s">
        <v>6</v>
      </c>
      <c r="D11" s="87">
        <f t="shared" si="0"/>
        <v>19.550599999999999</v>
      </c>
      <c r="E11" s="87">
        <f t="shared" si="1"/>
        <v>26.8902</v>
      </c>
      <c r="F11" s="87">
        <f t="shared" si="2"/>
        <v>30.7362</v>
      </c>
      <c r="G11" s="87">
        <f t="shared" si="3"/>
        <v>33.478700000000003</v>
      </c>
      <c r="H11" s="87">
        <f t="shared" si="4"/>
        <v>19.396599999999999</v>
      </c>
      <c r="I11" s="87">
        <f t="shared" si="5"/>
        <v>15.5405</v>
      </c>
      <c r="J11" s="87">
        <f t="shared" si="5"/>
        <v>18.114999999999998</v>
      </c>
      <c r="K11" s="87">
        <f t="shared" si="5"/>
        <v>37.610300000000002</v>
      </c>
      <c r="L11" s="87">
        <f t="shared" si="5"/>
        <v>48.466099999999997</v>
      </c>
      <c r="M11" s="87">
        <f t="shared" si="5"/>
        <v>30.855599999999999</v>
      </c>
      <c r="N11" s="46">
        <v>0</v>
      </c>
      <c r="O11" s="47">
        <v>0</v>
      </c>
      <c r="P11" s="47">
        <v>0</v>
      </c>
      <c r="Q11" s="46">
        <v>0</v>
      </c>
      <c r="R11" s="46">
        <v>0</v>
      </c>
      <c r="S11" s="65">
        <v>0</v>
      </c>
      <c r="T11" s="66">
        <v>0</v>
      </c>
      <c r="U11" s="66">
        <v>0</v>
      </c>
      <c r="V11" s="65">
        <v>0</v>
      </c>
      <c r="W11" s="65">
        <v>0</v>
      </c>
      <c r="X11" s="48">
        <f t="shared" si="6"/>
        <v>0</v>
      </c>
      <c r="Y11" s="48">
        <f t="shared" si="7"/>
        <v>0</v>
      </c>
      <c r="Z11" s="48">
        <f t="shared" si="8"/>
        <v>0</v>
      </c>
      <c r="AA11" s="48">
        <f t="shared" si="9"/>
        <v>0</v>
      </c>
      <c r="AB11" s="48">
        <f t="shared" si="10"/>
        <v>0</v>
      </c>
      <c r="AC11" s="61">
        <f t="shared" si="12"/>
        <v>0</v>
      </c>
      <c r="AD11" s="61">
        <f t="shared" si="13"/>
        <v>0</v>
      </c>
      <c r="AE11" s="61">
        <f t="shared" si="14"/>
        <v>0</v>
      </c>
      <c r="AF11" s="61">
        <f t="shared" si="15"/>
        <v>0</v>
      </c>
      <c r="AG11" s="61">
        <f t="shared" si="16"/>
        <v>0</v>
      </c>
      <c r="AH11" s="49">
        <f t="shared" si="11"/>
        <v>0</v>
      </c>
      <c r="AI11" s="37">
        <f t="shared" si="17"/>
        <v>0</v>
      </c>
    </row>
    <row r="12" spans="1:41" ht="14.1" customHeight="1" x14ac:dyDescent="0.2">
      <c r="A12" s="25">
        <v>6</v>
      </c>
      <c r="B12" s="25"/>
      <c r="C12" s="10" t="s">
        <v>6</v>
      </c>
      <c r="D12" s="87">
        <f t="shared" si="0"/>
        <v>19.550599999999999</v>
      </c>
      <c r="E12" s="87">
        <f t="shared" si="1"/>
        <v>26.8902</v>
      </c>
      <c r="F12" s="87">
        <f t="shared" si="2"/>
        <v>30.7362</v>
      </c>
      <c r="G12" s="87">
        <f t="shared" si="3"/>
        <v>33.478700000000003</v>
      </c>
      <c r="H12" s="87">
        <f t="shared" si="4"/>
        <v>19.396599999999999</v>
      </c>
      <c r="I12" s="87">
        <f t="shared" ref="I12:I31" si="18">I11</f>
        <v>15.5405</v>
      </c>
      <c r="J12" s="87">
        <f t="shared" ref="J12:J31" si="19">J11</f>
        <v>18.114999999999998</v>
      </c>
      <c r="K12" s="87">
        <f t="shared" ref="K12:K31" si="20">K11</f>
        <v>37.610300000000002</v>
      </c>
      <c r="L12" s="87">
        <f t="shared" ref="L12:L31" si="21">L11</f>
        <v>48.466099999999997</v>
      </c>
      <c r="M12" s="87">
        <f t="shared" ref="M12:M31" si="22">M11</f>
        <v>30.855599999999999</v>
      </c>
      <c r="N12" s="46">
        <v>0</v>
      </c>
      <c r="O12" s="47">
        <v>0</v>
      </c>
      <c r="P12" s="47">
        <v>0</v>
      </c>
      <c r="Q12" s="46">
        <v>0</v>
      </c>
      <c r="R12" s="46">
        <v>0</v>
      </c>
      <c r="S12" s="65">
        <v>0</v>
      </c>
      <c r="T12" s="66">
        <v>0</v>
      </c>
      <c r="U12" s="66">
        <v>0</v>
      </c>
      <c r="V12" s="65">
        <v>0</v>
      </c>
      <c r="W12" s="65">
        <v>0</v>
      </c>
      <c r="X12" s="48">
        <f t="shared" si="6"/>
        <v>0</v>
      </c>
      <c r="Y12" s="48">
        <f t="shared" si="7"/>
        <v>0</v>
      </c>
      <c r="Z12" s="48">
        <f t="shared" si="8"/>
        <v>0</v>
      </c>
      <c r="AA12" s="48">
        <f t="shared" si="9"/>
        <v>0</v>
      </c>
      <c r="AB12" s="48">
        <f t="shared" si="10"/>
        <v>0</v>
      </c>
      <c r="AC12" s="61">
        <f t="shared" si="12"/>
        <v>0</v>
      </c>
      <c r="AD12" s="61">
        <f t="shared" si="13"/>
        <v>0</v>
      </c>
      <c r="AE12" s="61">
        <f t="shared" si="14"/>
        <v>0</v>
      </c>
      <c r="AF12" s="61">
        <f t="shared" si="15"/>
        <v>0</v>
      </c>
      <c r="AG12" s="61">
        <f t="shared" si="16"/>
        <v>0</v>
      </c>
      <c r="AH12" s="49">
        <f t="shared" si="11"/>
        <v>0</v>
      </c>
      <c r="AI12" s="37">
        <f t="shared" si="17"/>
        <v>0</v>
      </c>
    </row>
    <row r="13" spans="1:41" ht="14.1" customHeight="1" x14ac:dyDescent="0.2">
      <c r="A13" s="25">
        <v>7</v>
      </c>
      <c r="B13" s="25"/>
      <c r="C13" s="9"/>
      <c r="D13" s="87">
        <f t="shared" si="0"/>
        <v>19.550599999999999</v>
      </c>
      <c r="E13" s="87">
        <f t="shared" si="1"/>
        <v>26.8902</v>
      </c>
      <c r="F13" s="87">
        <f t="shared" si="2"/>
        <v>30.7362</v>
      </c>
      <c r="G13" s="87">
        <f t="shared" si="3"/>
        <v>33.478700000000003</v>
      </c>
      <c r="H13" s="87">
        <f t="shared" si="4"/>
        <v>19.396599999999999</v>
      </c>
      <c r="I13" s="87">
        <f t="shared" si="18"/>
        <v>15.5405</v>
      </c>
      <c r="J13" s="87">
        <f t="shared" si="19"/>
        <v>18.114999999999998</v>
      </c>
      <c r="K13" s="87">
        <f t="shared" si="20"/>
        <v>37.610300000000002</v>
      </c>
      <c r="L13" s="87">
        <f t="shared" si="21"/>
        <v>48.466099999999997</v>
      </c>
      <c r="M13" s="87">
        <f t="shared" si="22"/>
        <v>30.855599999999999</v>
      </c>
      <c r="N13" s="46">
        <v>0</v>
      </c>
      <c r="O13" s="47">
        <v>0</v>
      </c>
      <c r="P13" s="47">
        <v>0</v>
      </c>
      <c r="Q13" s="46">
        <v>0</v>
      </c>
      <c r="R13" s="46">
        <v>0</v>
      </c>
      <c r="S13" s="65">
        <v>0</v>
      </c>
      <c r="T13" s="66">
        <v>0</v>
      </c>
      <c r="U13" s="66">
        <v>0</v>
      </c>
      <c r="V13" s="65">
        <v>0</v>
      </c>
      <c r="W13" s="65">
        <v>0</v>
      </c>
      <c r="X13" s="48">
        <f t="shared" si="6"/>
        <v>0</v>
      </c>
      <c r="Y13" s="48">
        <f t="shared" si="7"/>
        <v>0</v>
      </c>
      <c r="Z13" s="48">
        <f t="shared" si="8"/>
        <v>0</v>
      </c>
      <c r="AA13" s="48">
        <f t="shared" si="9"/>
        <v>0</v>
      </c>
      <c r="AB13" s="48">
        <f t="shared" si="10"/>
        <v>0</v>
      </c>
      <c r="AC13" s="61">
        <f t="shared" si="12"/>
        <v>0</v>
      </c>
      <c r="AD13" s="61">
        <f t="shared" si="13"/>
        <v>0</v>
      </c>
      <c r="AE13" s="61">
        <f t="shared" si="14"/>
        <v>0</v>
      </c>
      <c r="AF13" s="61">
        <f t="shared" si="15"/>
        <v>0</v>
      </c>
      <c r="AG13" s="61">
        <f t="shared" si="16"/>
        <v>0</v>
      </c>
      <c r="AH13" s="49">
        <f t="shared" si="11"/>
        <v>0</v>
      </c>
      <c r="AI13" s="37">
        <f t="shared" si="17"/>
        <v>0</v>
      </c>
    </row>
    <row r="14" spans="1:41" ht="14.1" customHeight="1" x14ac:dyDescent="0.2">
      <c r="A14" s="25">
        <v>8</v>
      </c>
      <c r="B14" s="25"/>
      <c r="C14" s="9"/>
      <c r="D14" s="87">
        <f t="shared" si="0"/>
        <v>19.550599999999999</v>
      </c>
      <c r="E14" s="87">
        <f t="shared" si="1"/>
        <v>26.8902</v>
      </c>
      <c r="F14" s="87">
        <f t="shared" si="2"/>
        <v>30.7362</v>
      </c>
      <c r="G14" s="87">
        <f t="shared" si="3"/>
        <v>33.478700000000003</v>
      </c>
      <c r="H14" s="87">
        <f t="shared" si="4"/>
        <v>19.396599999999999</v>
      </c>
      <c r="I14" s="87">
        <f t="shared" si="18"/>
        <v>15.5405</v>
      </c>
      <c r="J14" s="87">
        <f t="shared" si="19"/>
        <v>18.114999999999998</v>
      </c>
      <c r="K14" s="87">
        <f t="shared" si="20"/>
        <v>37.610300000000002</v>
      </c>
      <c r="L14" s="87">
        <f t="shared" si="21"/>
        <v>48.466099999999997</v>
      </c>
      <c r="M14" s="87">
        <f t="shared" si="22"/>
        <v>30.855599999999999</v>
      </c>
      <c r="N14" s="46">
        <v>0</v>
      </c>
      <c r="O14" s="47">
        <v>0</v>
      </c>
      <c r="P14" s="47">
        <v>0</v>
      </c>
      <c r="Q14" s="46">
        <v>0</v>
      </c>
      <c r="R14" s="46">
        <v>0</v>
      </c>
      <c r="S14" s="65">
        <v>0</v>
      </c>
      <c r="T14" s="66">
        <v>0</v>
      </c>
      <c r="U14" s="66">
        <v>0</v>
      </c>
      <c r="V14" s="65">
        <v>0</v>
      </c>
      <c r="W14" s="65">
        <v>0</v>
      </c>
      <c r="X14" s="48">
        <f t="shared" si="6"/>
        <v>0</v>
      </c>
      <c r="Y14" s="48">
        <f t="shared" si="7"/>
        <v>0</v>
      </c>
      <c r="Z14" s="48">
        <f t="shared" si="8"/>
        <v>0</v>
      </c>
      <c r="AA14" s="48">
        <f t="shared" si="9"/>
        <v>0</v>
      </c>
      <c r="AB14" s="48">
        <f t="shared" si="10"/>
        <v>0</v>
      </c>
      <c r="AC14" s="61">
        <f t="shared" si="12"/>
        <v>0</v>
      </c>
      <c r="AD14" s="61">
        <f t="shared" si="13"/>
        <v>0</v>
      </c>
      <c r="AE14" s="61">
        <f t="shared" si="14"/>
        <v>0</v>
      </c>
      <c r="AF14" s="61">
        <f t="shared" si="15"/>
        <v>0</v>
      </c>
      <c r="AG14" s="61">
        <f t="shared" si="16"/>
        <v>0</v>
      </c>
      <c r="AH14" s="49">
        <f t="shared" si="11"/>
        <v>0</v>
      </c>
      <c r="AI14" s="37">
        <f t="shared" si="17"/>
        <v>0</v>
      </c>
    </row>
    <row r="15" spans="1:41" ht="14.1" customHeight="1" x14ac:dyDescent="0.2">
      <c r="A15" s="25">
        <v>9</v>
      </c>
      <c r="B15" s="25"/>
      <c r="C15" s="9"/>
      <c r="D15" s="87">
        <f t="shared" si="0"/>
        <v>19.550599999999999</v>
      </c>
      <c r="E15" s="87">
        <f t="shared" si="1"/>
        <v>26.8902</v>
      </c>
      <c r="F15" s="87">
        <f t="shared" si="2"/>
        <v>30.7362</v>
      </c>
      <c r="G15" s="87">
        <f t="shared" si="3"/>
        <v>33.478700000000003</v>
      </c>
      <c r="H15" s="87">
        <f t="shared" si="4"/>
        <v>19.396599999999999</v>
      </c>
      <c r="I15" s="87">
        <f t="shared" si="18"/>
        <v>15.5405</v>
      </c>
      <c r="J15" s="87">
        <f t="shared" si="19"/>
        <v>18.114999999999998</v>
      </c>
      <c r="K15" s="87">
        <f t="shared" si="20"/>
        <v>37.610300000000002</v>
      </c>
      <c r="L15" s="87">
        <f t="shared" si="21"/>
        <v>48.466099999999997</v>
      </c>
      <c r="M15" s="87">
        <f t="shared" si="22"/>
        <v>30.855599999999999</v>
      </c>
      <c r="N15" s="46">
        <v>0</v>
      </c>
      <c r="O15" s="47">
        <v>0</v>
      </c>
      <c r="P15" s="47">
        <v>0</v>
      </c>
      <c r="Q15" s="46">
        <v>0</v>
      </c>
      <c r="R15" s="46">
        <v>0</v>
      </c>
      <c r="S15" s="65">
        <v>0</v>
      </c>
      <c r="T15" s="66">
        <v>0</v>
      </c>
      <c r="U15" s="66">
        <v>0</v>
      </c>
      <c r="V15" s="65">
        <v>0</v>
      </c>
      <c r="W15" s="65">
        <v>0</v>
      </c>
      <c r="X15" s="48">
        <f t="shared" si="6"/>
        <v>0</v>
      </c>
      <c r="Y15" s="48">
        <f t="shared" si="7"/>
        <v>0</v>
      </c>
      <c r="Z15" s="48">
        <f t="shared" si="8"/>
        <v>0</v>
      </c>
      <c r="AA15" s="48">
        <f t="shared" si="9"/>
        <v>0</v>
      </c>
      <c r="AB15" s="48">
        <f t="shared" si="10"/>
        <v>0</v>
      </c>
      <c r="AC15" s="61">
        <f t="shared" si="12"/>
        <v>0</v>
      </c>
      <c r="AD15" s="61">
        <f t="shared" si="13"/>
        <v>0</v>
      </c>
      <c r="AE15" s="61">
        <f t="shared" si="14"/>
        <v>0</v>
      </c>
      <c r="AF15" s="61">
        <f t="shared" si="15"/>
        <v>0</v>
      </c>
      <c r="AG15" s="61">
        <f t="shared" si="16"/>
        <v>0</v>
      </c>
      <c r="AH15" s="49">
        <f t="shared" si="11"/>
        <v>0</v>
      </c>
      <c r="AI15" s="37">
        <f t="shared" si="17"/>
        <v>0</v>
      </c>
    </row>
    <row r="16" spans="1:41" ht="14.1" customHeight="1" x14ac:dyDescent="0.2">
      <c r="A16" s="25">
        <v>10</v>
      </c>
      <c r="B16" s="25"/>
      <c r="C16" s="9"/>
      <c r="D16" s="87">
        <f t="shared" si="0"/>
        <v>19.550599999999999</v>
      </c>
      <c r="E16" s="87">
        <f t="shared" si="1"/>
        <v>26.8902</v>
      </c>
      <c r="F16" s="87">
        <f t="shared" si="2"/>
        <v>30.7362</v>
      </c>
      <c r="G16" s="87">
        <f t="shared" si="3"/>
        <v>33.478700000000003</v>
      </c>
      <c r="H16" s="87">
        <f t="shared" si="4"/>
        <v>19.396599999999999</v>
      </c>
      <c r="I16" s="87">
        <f t="shared" si="18"/>
        <v>15.5405</v>
      </c>
      <c r="J16" s="87">
        <f t="shared" si="19"/>
        <v>18.114999999999998</v>
      </c>
      <c r="K16" s="87">
        <f t="shared" si="20"/>
        <v>37.610300000000002</v>
      </c>
      <c r="L16" s="87">
        <f t="shared" si="21"/>
        <v>48.466099999999997</v>
      </c>
      <c r="M16" s="87">
        <f t="shared" si="22"/>
        <v>30.855599999999999</v>
      </c>
      <c r="N16" s="46">
        <v>0</v>
      </c>
      <c r="O16" s="47">
        <v>0</v>
      </c>
      <c r="P16" s="47">
        <v>0</v>
      </c>
      <c r="Q16" s="46">
        <v>0</v>
      </c>
      <c r="R16" s="46">
        <v>0</v>
      </c>
      <c r="S16" s="65">
        <v>0</v>
      </c>
      <c r="T16" s="66">
        <v>0</v>
      </c>
      <c r="U16" s="66">
        <v>0</v>
      </c>
      <c r="V16" s="65">
        <v>0</v>
      </c>
      <c r="W16" s="65">
        <v>0</v>
      </c>
      <c r="X16" s="48">
        <f t="shared" si="6"/>
        <v>0</v>
      </c>
      <c r="Y16" s="48">
        <f t="shared" si="7"/>
        <v>0</v>
      </c>
      <c r="Z16" s="48">
        <f t="shared" si="8"/>
        <v>0</v>
      </c>
      <c r="AA16" s="48">
        <f t="shared" si="9"/>
        <v>0</v>
      </c>
      <c r="AB16" s="48">
        <f t="shared" si="10"/>
        <v>0</v>
      </c>
      <c r="AC16" s="61">
        <f t="shared" si="12"/>
        <v>0</v>
      </c>
      <c r="AD16" s="61">
        <f t="shared" si="13"/>
        <v>0</v>
      </c>
      <c r="AE16" s="61">
        <f t="shared" si="14"/>
        <v>0</v>
      </c>
      <c r="AF16" s="61">
        <f t="shared" si="15"/>
        <v>0</v>
      </c>
      <c r="AG16" s="61">
        <f t="shared" si="16"/>
        <v>0</v>
      </c>
      <c r="AH16" s="49">
        <f t="shared" si="11"/>
        <v>0</v>
      </c>
      <c r="AI16" s="37">
        <f t="shared" si="17"/>
        <v>0</v>
      </c>
    </row>
    <row r="17" spans="1:35" ht="14.1" customHeight="1" x14ac:dyDescent="0.2">
      <c r="A17" s="25">
        <v>11</v>
      </c>
      <c r="B17" s="25"/>
      <c r="C17" s="9"/>
      <c r="D17" s="87">
        <f t="shared" si="0"/>
        <v>19.550599999999999</v>
      </c>
      <c r="E17" s="87">
        <f t="shared" si="1"/>
        <v>26.8902</v>
      </c>
      <c r="F17" s="87">
        <f t="shared" si="2"/>
        <v>30.7362</v>
      </c>
      <c r="G17" s="87">
        <f t="shared" si="3"/>
        <v>33.478700000000003</v>
      </c>
      <c r="H17" s="87">
        <f t="shared" si="4"/>
        <v>19.396599999999999</v>
      </c>
      <c r="I17" s="87">
        <f t="shared" si="18"/>
        <v>15.5405</v>
      </c>
      <c r="J17" s="87">
        <f t="shared" si="19"/>
        <v>18.114999999999998</v>
      </c>
      <c r="K17" s="87">
        <f t="shared" si="20"/>
        <v>37.610300000000002</v>
      </c>
      <c r="L17" s="87">
        <f t="shared" si="21"/>
        <v>48.466099999999997</v>
      </c>
      <c r="M17" s="87">
        <f t="shared" si="22"/>
        <v>30.855599999999999</v>
      </c>
      <c r="N17" s="46">
        <v>0</v>
      </c>
      <c r="O17" s="47">
        <v>0</v>
      </c>
      <c r="P17" s="47">
        <v>0</v>
      </c>
      <c r="Q17" s="46">
        <v>0</v>
      </c>
      <c r="R17" s="46">
        <v>0</v>
      </c>
      <c r="S17" s="65">
        <v>0</v>
      </c>
      <c r="T17" s="66">
        <v>0</v>
      </c>
      <c r="U17" s="66">
        <v>0</v>
      </c>
      <c r="V17" s="65">
        <v>0</v>
      </c>
      <c r="W17" s="65">
        <v>0</v>
      </c>
      <c r="X17" s="48">
        <f t="shared" si="6"/>
        <v>0</v>
      </c>
      <c r="Y17" s="48">
        <f t="shared" si="7"/>
        <v>0</v>
      </c>
      <c r="Z17" s="48">
        <f t="shared" si="8"/>
        <v>0</v>
      </c>
      <c r="AA17" s="48">
        <f t="shared" si="9"/>
        <v>0</v>
      </c>
      <c r="AB17" s="48">
        <f t="shared" si="10"/>
        <v>0</v>
      </c>
      <c r="AC17" s="61">
        <f t="shared" si="12"/>
        <v>0</v>
      </c>
      <c r="AD17" s="61">
        <f t="shared" si="13"/>
        <v>0</v>
      </c>
      <c r="AE17" s="61">
        <f t="shared" si="14"/>
        <v>0</v>
      </c>
      <c r="AF17" s="61">
        <f t="shared" si="15"/>
        <v>0</v>
      </c>
      <c r="AG17" s="61">
        <f t="shared" si="16"/>
        <v>0</v>
      </c>
      <c r="AH17" s="49">
        <f t="shared" si="11"/>
        <v>0</v>
      </c>
      <c r="AI17" s="37">
        <f t="shared" si="17"/>
        <v>0</v>
      </c>
    </row>
    <row r="18" spans="1:35" ht="14.1" customHeight="1" x14ac:dyDescent="0.2">
      <c r="A18" s="25">
        <v>12</v>
      </c>
      <c r="B18" s="25"/>
      <c r="C18" s="9"/>
      <c r="D18" s="87">
        <f t="shared" si="0"/>
        <v>19.550599999999999</v>
      </c>
      <c r="E18" s="87">
        <f t="shared" si="1"/>
        <v>26.8902</v>
      </c>
      <c r="F18" s="87">
        <f t="shared" si="2"/>
        <v>30.7362</v>
      </c>
      <c r="G18" s="87">
        <f t="shared" si="3"/>
        <v>33.478700000000003</v>
      </c>
      <c r="H18" s="87">
        <f t="shared" si="4"/>
        <v>19.396599999999999</v>
      </c>
      <c r="I18" s="87">
        <f t="shared" si="18"/>
        <v>15.5405</v>
      </c>
      <c r="J18" s="87">
        <f t="shared" si="19"/>
        <v>18.114999999999998</v>
      </c>
      <c r="K18" s="87">
        <f t="shared" si="20"/>
        <v>37.610300000000002</v>
      </c>
      <c r="L18" s="87">
        <f t="shared" si="21"/>
        <v>48.466099999999997</v>
      </c>
      <c r="M18" s="87">
        <f t="shared" si="22"/>
        <v>30.855599999999999</v>
      </c>
      <c r="N18" s="46">
        <v>0</v>
      </c>
      <c r="O18" s="47">
        <v>0</v>
      </c>
      <c r="P18" s="47">
        <v>0</v>
      </c>
      <c r="Q18" s="46">
        <v>0</v>
      </c>
      <c r="R18" s="46">
        <v>0</v>
      </c>
      <c r="S18" s="65">
        <v>0</v>
      </c>
      <c r="T18" s="66">
        <v>0</v>
      </c>
      <c r="U18" s="66">
        <v>0</v>
      </c>
      <c r="V18" s="65">
        <v>0</v>
      </c>
      <c r="W18" s="65">
        <v>0</v>
      </c>
      <c r="X18" s="48">
        <f t="shared" si="6"/>
        <v>0</v>
      </c>
      <c r="Y18" s="48">
        <f t="shared" si="7"/>
        <v>0</v>
      </c>
      <c r="Z18" s="48">
        <f t="shared" si="8"/>
        <v>0</v>
      </c>
      <c r="AA18" s="48">
        <f t="shared" si="9"/>
        <v>0</v>
      </c>
      <c r="AB18" s="48">
        <f t="shared" si="10"/>
        <v>0</v>
      </c>
      <c r="AC18" s="61">
        <f t="shared" si="12"/>
        <v>0</v>
      </c>
      <c r="AD18" s="61">
        <f t="shared" si="13"/>
        <v>0</v>
      </c>
      <c r="AE18" s="61">
        <f t="shared" si="14"/>
        <v>0</v>
      </c>
      <c r="AF18" s="61">
        <f t="shared" si="15"/>
        <v>0</v>
      </c>
      <c r="AG18" s="61">
        <f t="shared" si="16"/>
        <v>0</v>
      </c>
      <c r="AH18" s="49">
        <f t="shared" si="11"/>
        <v>0</v>
      </c>
      <c r="AI18" s="37">
        <f t="shared" si="17"/>
        <v>0</v>
      </c>
    </row>
    <row r="19" spans="1:35" ht="14.1" customHeight="1" x14ac:dyDescent="0.2">
      <c r="A19" s="25">
        <v>13</v>
      </c>
      <c r="B19" s="25"/>
      <c r="C19" s="9"/>
      <c r="D19" s="87">
        <f t="shared" si="0"/>
        <v>19.550599999999999</v>
      </c>
      <c r="E19" s="87">
        <f t="shared" si="1"/>
        <v>26.8902</v>
      </c>
      <c r="F19" s="87">
        <f t="shared" si="2"/>
        <v>30.7362</v>
      </c>
      <c r="G19" s="87">
        <f t="shared" si="3"/>
        <v>33.478700000000003</v>
      </c>
      <c r="H19" s="87">
        <f t="shared" si="4"/>
        <v>19.396599999999999</v>
      </c>
      <c r="I19" s="87">
        <f t="shared" si="18"/>
        <v>15.5405</v>
      </c>
      <c r="J19" s="87">
        <f t="shared" si="19"/>
        <v>18.114999999999998</v>
      </c>
      <c r="K19" s="87">
        <f t="shared" si="20"/>
        <v>37.610300000000002</v>
      </c>
      <c r="L19" s="87">
        <f t="shared" si="21"/>
        <v>48.466099999999997</v>
      </c>
      <c r="M19" s="87">
        <f t="shared" si="22"/>
        <v>30.855599999999999</v>
      </c>
      <c r="N19" s="46">
        <v>0</v>
      </c>
      <c r="O19" s="47">
        <v>0</v>
      </c>
      <c r="P19" s="47">
        <v>0</v>
      </c>
      <c r="Q19" s="46">
        <v>0</v>
      </c>
      <c r="R19" s="46">
        <v>0</v>
      </c>
      <c r="S19" s="65">
        <v>0</v>
      </c>
      <c r="T19" s="66">
        <v>0</v>
      </c>
      <c r="U19" s="66">
        <v>0</v>
      </c>
      <c r="V19" s="65">
        <v>0</v>
      </c>
      <c r="W19" s="65">
        <v>0</v>
      </c>
      <c r="X19" s="48">
        <f t="shared" si="6"/>
        <v>0</v>
      </c>
      <c r="Y19" s="48">
        <f t="shared" si="7"/>
        <v>0</v>
      </c>
      <c r="Z19" s="48">
        <f t="shared" si="8"/>
        <v>0</v>
      </c>
      <c r="AA19" s="48">
        <f t="shared" si="9"/>
        <v>0</v>
      </c>
      <c r="AB19" s="48">
        <f t="shared" si="10"/>
        <v>0</v>
      </c>
      <c r="AC19" s="61">
        <f t="shared" si="12"/>
        <v>0</v>
      </c>
      <c r="AD19" s="61">
        <f t="shared" si="13"/>
        <v>0</v>
      </c>
      <c r="AE19" s="61">
        <f t="shared" si="14"/>
        <v>0</v>
      </c>
      <c r="AF19" s="61">
        <f t="shared" si="15"/>
        <v>0</v>
      </c>
      <c r="AG19" s="61">
        <f t="shared" si="16"/>
        <v>0</v>
      </c>
      <c r="AH19" s="49">
        <f t="shared" si="11"/>
        <v>0</v>
      </c>
      <c r="AI19" s="37">
        <f t="shared" si="17"/>
        <v>0</v>
      </c>
    </row>
    <row r="20" spans="1:35" ht="14.1" customHeight="1" x14ac:dyDescent="0.2">
      <c r="A20" s="25">
        <v>14</v>
      </c>
      <c r="B20" s="25"/>
      <c r="C20" s="9"/>
      <c r="D20" s="87">
        <f t="shared" si="0"/>
        <v>19.550599999999999</v>
      </c>
      <c r="E20" s="87">
        <f t="shared" si="1"/>
        <v>26.8902</v>
      </c>
      <c r="F20" s="87">
        <f t="shared" si="2"/>
        <v>30.7362</v>
      </c>
      <c r="G20" s="87">
        <f t="shared" si="3"/>
        <v>33.478700000000003</v>
      </c>
      <c r="H20" s="87">
        <f t="shared" si="4"/>
        <v>19.396599999999999</v>
      </c>
      <c r="I20" s="87">
        <f t="shared" si="18"/>
        <v>15.5405</v>
      </c>
      <c r="J20" s="87">
        <f t="shared" si="19"/>
        <v>18.114999999999998</v>
      </c>
      <c r="K20" s="87">
        <f t="shared" si="20"/>
        <v>37.610300000000002</v>
      </c>
      <c r="L20" s="87">
        <f t="shared" si="21"/>
        <v>48.466099999999997</v>
      </c>
      <c r="M20" s="87">
        <f t="shared" si="22"/>
        <v>30.855599999999999</v>
      </c>
      <c r="N20" s="46">
        <v>0</v>
      </c>
      <c r="O20" s="47">
        <v>0</v>
      </c>
      <c r="P20" s="47">
        <v>0</v>
      </c>
      <c r="Q20" s="46">
        <v>0</v>
      </c>
      <c r="R20" s="46">
        <v>0</v>
      </c>
      <c r="S20" s="65">
        <v>0</v>
      </c>
      <c r="T20" s="66">
        <v>0</v>
      </c>
      <c r="U20" s="66">
        <v>0</v>
      </c>
      <c r="V20" s="65">
        <v>0</v>
      </c>
      <c r="W20" s="65">
        <v>0</v>
      </c>
      <c r="X20" s="48">
        <f t="shared" si="6"/>
        <v>0</v>
      </c>
      <c r="Y20" s="48">
        <f t="shared" si="7"/>
        <v>0</v>
      </c>
      <c r="Z20" s="48">
        <f t="shared" si="8"/>
        <v>0</v>
      </c>
      <c r="AA20" s="48">
        <f t="shared" si="9"/>
        <v>0</v>
      </c>
      <c r="AB20" s="48">
        <f t="shared" si="10"/>
        <v>0</v>
      </c>
      <c r="AC20" s="61">
        <f t="shared" si="12"/>
        <v>0</v>
      </c>
      <c r="AD20" s="61">
        <f t="shared" si="13"/>
        <v>0</v>
      </c>
      <c r="AE20" s="61">
        <f t="shared" si="14"/>
        <v>0</v>
      </c>
      <c r="AF20" s="61">
        <f t="shared" si="15"/>
        <v>0</v>
      </c>
      <c r="AG20" s="61">
        <f t="shared" si="16"/>
        <v>0</v>
      </c>
      <c r="AH20" s="49">
        <f t="shared" si="11"/>
        <v>0</v>
      </c>
      <c r="AI20" s="37">
        <f t="shared" si="17"/>
        <v>0</v>
      </c>
    </row>
    <row r="21" spans="1:35" ht="14.1" customHeight="1" x14ac:dyDescent="0.2">
      <c r="A21" s="25">
        <v>15</v>
      </c>
      <c r="B21" s="25"/>
      <c r="C21" s="9"/>
      <c r="D21" s="87">
        <f t="shared" si="0"/>
        <v>19.550599999999999</v>
      </c>
      <c r="E21" s="87">
        <f t="shared" si="1"/>
        <v>26.8902</v>
      </c>
      <c r="F21" s="87">
        <f t="shared" si="2"/>
        <v>30.7362</v>
      </c>
      <c r="G21" s="87">
        <f t="shared" si="3"/>
        <v>33.478700000000003</v>
      </c>
      <c r="H21" s="87">
        <f t="shared" si="4"/>
        <v>19.396599999999999</v>
      </c>
      <c r="I21" s="87">
        <f t="shared" si="18"/>
        <v>15.5405</v>
      </c>
      <c r="J21" s="87">
        <f t="shared" si="19"/>
        <v>18.114999999999998</v>
      </c>
      <c r="K21" s="87">
        <f t="shared" si="20"/>
        <v>37.610300000000002</v>
      </c>
      <c r="L21" s="87">
        <f t="shared" si="21"/>
        <v>48.466099999999997</v>
      </c>
      <c r="M21" s="87">
        <f t="shared" si="22"/>
        <v>30.855599999999999</v>
      </c>
      <c r="N21" s="46">
        <v>0</v>
      </c>
      <c r="O21" s="47">
        <v>0</v>
      </c>
      <c r="P21" s="47">
        <v>0</v>
      </c>
      <c r="Q21" s="46">
        <v>0</v>
      </c>
      <c r="R21" s="46">
        <v>0</v>
      </c>
      <c r="S21" s="65">
        <v>0</v>
      </c>
      <c r="T21" s="66">
        <v>0</v>
      </c>
      <c r="U21" s="66">
        <v>0</v>
      </c>
      <c r="V21" s="65">
        <v>0</v>
      </c>
      <c r="W21" s="65">
        <v>0</v>
      </c>
      <c r="X21" s="48">
        <f t="shared" si="6"/>
        <v>0</v>
      </c>
      <c r="Y21" s="48">
        <f t="shared" si="7"/>
        <v>0</v>
      </c>
      <c r="Z21" s="48">
        <f t="shared" si="8"/>
        <v>0</v>
      </c>
      <c r="AA21" s="48">
        <f t="shared" si="9"/>
        <v>0</v>
      </c>
      <c r="AB21" s="48">
        <f t="shared" si="10"/>
        <v>0</v>
      </c>
      <c r="AC21" s="61">
        <f t="shared" si="12"/>
        <v>0</v>
      </c>
      <c r="AD21" s="61">
        <f t="shared" si="13"/>
        <v>0</v>
      </c>
      <c r="AE21" s="61">
        <f t="shared" si="14"/>
        <v>0</v>
      </c>
      <c r="AF21" s="61">
        <f t="shared" si="15"/>
        <v>0</v>
      </c>
      <c r="AG21" s="61">
        <f t="shared" si="16"/>
        <v>0</v>
      </c>
      <c r="AH21" s="49">
        <f t="shared" si="11"/>
        <v>0</v>
      </c>
      <c r="AI21" s="37">
        <f t="shared" si="17"/>
        <v>0</v>
      </c>
    </row>
    <row r="22" spans="1:35" ht="14.1" customHeight="1" x14ac:dyDescent="0.2">
      <c r="A22" s="25">
        <v>16</v>
      </c>
      <c r="B22" s="25"/>
      <c r="C22" s="35"/>
      <c r="D22" s="87">
        <f t="shared" si="0"/>
        <v>19.550599999999999</v>
      </c>
      <c r="E22" s="87">
        <f t="shared" si="1"/>
        <v>26.8902</v>
      </c>
      <c r="F22" s="87">
        <f t="shared" si="2"/>
        <v>30.7362</v>
      </c>
      <c r="G22" s="87">
        <f t="shared" si="3"/>
        <v>33.478700000000003</v>
      </c>
      <c r="H22" s="87">
        <f t="shared" si="4"/>
        <v>19.396599999999999</v>
      </c>
      <c r="I22" s="87">
        <f t="shared" si="18"/>
        <v>15.5405</v>
      </c>
      <c r="J22" s="87">
        <f t="shared" si="19"/>
        <v>18.114999999999998</v>
      </c>
      <c r="K22" s="87">
        <f t="shared" si="20"/>
        <v>37.610300000000002</v>
      </c>
      <c r="L22" s="87">
        <f t="shared" si="21"/>
        <v>48.466099999999997</v>
      </c>
      <c r="M22" s="87">
        <f t="shared" si="22"/>
        <v>30.855599999999999</v>
      </c>
      <c r="N22" s="46">
        <v>0</v>
      </c>
      <c r="O22" s="47">
        <v>0</v>
      </c>
      <c r="P22" s="47">
        <v>0</v>
      </c>
      <c r="Q22" s="46">
        <v>0</v>
      </c>
      <c r="R22" s="46">
        <v>0</v>
      </c>
      <c r="S22" s="65">
        <v>0</v>
      </c>
      <c r="T22" s="66">
        <v>0</v>
      </c>
      <c r="U22" s="66">
        <v>0</v>
      </c>
      <c r="V22" s="65">
        <v>0</v>
      </c>
      <c r="W22" s="65">
        <v>0</v>
      </c>
      <c r="X22" s="48">
        <f t="shared" si="6"/>
        <v>0</v>
      </c>
      <c r="Y22" s="48">
        <f t="shared" si="7"/>
        <v>0</v>
      </c>
      <c r="Z22" s="48">
        <f t="shared" si="8"/>
        <v>0</v>
      </c>
      <c r="AA22" s="48">
        <f t="shared" si="9"/>
        <v>0</v>
      </c>
      <c r="AB22" s="48">
        <f t="shared" si="10"/>
        <v>0</v>
      </c>
      <c r="AC22" s="61">
        <f t="shared" si="12"/>
        <v>0</v>
      </c>
      <c r="AD22" s="61">
        <f t="shared" si="13"/>
        <v>0</v>
      </c>
      <c r="AE22" s="61">
        <f t="shared" si="14"/>
        <v>0</v>
      </c>
      <c r="AF22" s="61">
        <f t="shared" si="15"/>
        <v>0</v>
      </c>
      <c r="AG22" s="61">
        <f t="shared" si="16"/>
        <v>0</v>
      </c>
      <c r="AH22" s="49">
        <f t="shared" si="11"/>
        <v>0</v>
      </c>
      <c r="AI22" s="37">
        <f t="shared" si="17"/>
        <v>0</v>
      </c>
    </row>
    <row r="23" spans="1:35" ht="14.1" customHeight="1" x14ac:dyDescent="0.2">
      <c r="A23" s="25">
        <v>17</v>
      </c>
      <c r="B23" s="25"/>
      <c r="C23" s="9"/>
      <c r="D23" s="87">
        <f t="shared" si="0"/>
        <v>19.550599999999999</v>
      </c>
      <c r="E23" s="87">
        <f t="shared" si="1"/>
        <v>26.8902</v>
      </c>
      <c r="F23" s="87">
        <f t="shared" si="2"/>
        <v>30.7362</v>
      </c>
      <c r="G23" s="87">
        <f t="shared" si="3"/>
        <v>33.478700000000003</v>
      </c>
      <c r="H23" s="87">
        <f t="shared" si="4"/>
        <v>19.396599999999999</v>
      </c>
      <c r="I23" s="87">
        <f t="shared" si="18"/>
        <v>15.5405</v>
      </c>
      <c r="J23" s="87">
        <f t="shared" si="19"/>
        <v>18.114999999999998</v>
      </c>
      <c r="K23" s="87">
        <f t="shared" si="20"/>
        <v>37.610300000000002</v>
      </c>
      <c r="L23" s="87">
        <f t="shared" si="21"/>
        <v>48.466099999999997</v>
      </c>
      <c r="M23" s="87">
        <f t="shared" si="22"/>
        <v>30.855599999999999</v>
      </c>
      <c r="N23" s="46">
        <v>0</v>
      </c>
      <c r="O23" s="47">
        <v>0</v>
      </c>
      <c r="P23" s="47">
        <v>0</v>
      </c>
      <c r="Q23" s="46">
        <v>0</v>
      </c>
      <c r="R23" s="46">
        <v>0</v>
      </c>
      <c r="S23" s="65">
        <v>0</v>
      </c>
      <c r="T23" s="66">
        <v>0</v>
      </c>
      <c r="U23" s="66">
        <v>0</v>
      </c>
      <c r="V23" s="65">
        <v>0</v>
      </c>
      <c r="W23" s="65">
        <v>0</v>
      </c>
      <c r="X23" s="48">
        <f t="shared" si="6"/>
        <v>0</v>
      </c>
      <c r="Y23" s="48">
        <f t="shared" si="7"/>
        <v>0</v>
      </c>
      <c r="Z23" s="48">
        <f t="shared" si="8"/>
        <v>0</v>
      </c>
      <c r="AA23" s="48">
        <f t="shared" si="9"/>
        <v>0</v>
      </c>
      <c r="AB23" s="48">
        <f t="shared" si="10"/>
        <v>0</v>
      </c>
      <c r="AC23" s="61">
        <f t="shared" si="12"/>
        <v>0</v>
      </c>
      <c r="AD23" s="61">
        <f t="shared" si="13"/>
        <v>0</v>
      </c>
      <c r="AE23" s="61">
        <f t="shared" si="14"/>
        <v>0</v>
      </c>
      <c r="AF23" s="61">
        <f t="shared" si="15"/>
        <v>0</v>
      </c>
      <c r="AG23" s="61">
        <f t="shared" si="16"/>
        <v>0</v>
      </c>
      <c r="AH23" s="49">
        <f t="shared" si="11"/>
        <v>0</v>
      </c>
      <c r="AI23" s="37">
        <f t="shared" si="17"/>
        <v>0</v>
      </c>
    </row>
    <row r="24" spans="1:35" ht="14.1" customHeight="1" x14ac:dyDescent="0.2">
      <c r="A24" s="25">
        <v>18</v>
      </c>
      <c r="B24" s="25"/>
      <c r="C24" s="9"/>
      <c r="D24" s="87">
        <f t="shared" si="0"/>
        <v>19.550599999999999</v>
      </c>
      <c r="E24" s="87">
        <f t="shared" si="1"/>
        <v>26.8902</v>
      </c>
      <c r="F24" s="87">
        <f t="shared" si="2"/>
        <v>30.7362</v>
      </c>
      <c r="G24" s="87">
        <f t="shared" si="3"/>
        <v>33.478700000000003</v>
      </c>
      <c r="H24" s="87">
        <f t="shared" si="4"/>
        <v>19.396599999999999</v>
      </c>
      <c r="I24" s="87">
        <f t="shared" si="18"/>
        <v>15.5405</v>
      </c>
      <c r="J24" s="87">
        <f t="shared" si="19"/>
        <v>18.114999999999998</v>
      </c>
      <c r="K24" s="87">
        <f t="shared" si="20"/>
        <v>37.610300000000002</v>
      </c>
      <c r="L24" s="87">
        <f t="shared" si="21"/>
        <v>48.466099999999997</v>
      </c>
      <c r="M24" s="87">
        <f t="shared" si="22"/>
        <v>30.855599999999999</v>
      </c>
      <c r="N24" s="46">
        <v>0</v>
      </c>
      <c r="O24" s="47">
        <v>0</v>
      </c>
      <c r="P24" s="47">
        <v>0</v>
      </c>
      <c r="Q24" s="46">
        <v>0</v>
      </c>
      <c r="R24" s="46">
        <v>0</v>
      </c>
      <c r="S24" s="65">
        <v>0</v>
      </c>
      <c r="T24" s="66">
        <v>0</v>
      </c>
      <c r="U24" s="66">
        <v>0</v>
      </c>
      <c r="V24" s="65">
        <v>0</v>
      </c>
      <c r="W24" s="65">
        <v>0</v>
      </c>
      <c r="X24" s="48">
        <f t="shared" si="6"/>
        <v>0</v>
      </c>
      <c r="Y24" s="48">
        <f t="shared" si="7"/>
        <v>0</v>
      </c>
      <c r="Z24" s="48">
        <f t="shared" si="8"/>
        <v>0</v>
      </c>
      <c r="AA24" s="48">
        <f t="shared" si="9"/>
        <v>0</v>
      </c>
      <c r="AB24" s="48">
        <f t="shared" si="10"/>
        <v>0</v>
      </c>
      <c r="AC24" s="61">
        <f t="shared" si="12"/>
        <v>0</v>
      </c>
      <c r="AD24" s="61">
        <f t="shared" si="13"/>
        <v>0</v>
      </c>
      <c r="AE24" s="61">
        <f t="shared" si="14"/>
        <v>0</v>
      </c>
      <c r="AF24" s="61">
        <f t="shared" si="15"/>
        <v>0</v>
      </c>
      <c r="AG24" s="61">
        <f t="shared" si="16"/>
        <v>0</v>
      </c>
      <c r="AH24" s="49">
        <f t="shared" si="11"/>
        <v>0</v>
      </c>
      <c r="AI24" s="37">
        <f t="shared" si="17"/>
        <v>0</v>
      </c>
    </row>
    <row r="25" spans="1:35" ht="14.1" customHeight="1" x14ac:dyDescent="0.2">
      <c r="A25" s="25">
        <v>19</v>
      </c>
      <c r="B25" s="25"/>
      <c r="C25" s="9"/>
      <c r="D25" s="87">
        <f t="shared" si="0"/>
        <v>19.550599999999999</v>
      </c>
      <c r="E25" s="87">
        <f t="shared" si="1"/>
        <v>26.8902</v>
      </c>
      <c r="F25" s="87">
        <f t="shared" si="2"/>
        <v>30.7362</v>
      </c>
      <c r="G25" s="87">
        <f t="shared" si="3"/>
        <v>33.478700000000003</v>
      </c>
      <c r="H25" s="87">
        <f t="shared" si="4"/>
        <v>19.396599999999999</v>
      </c>
      <c r="I25" s="87">
        <f t="shared" si="18"/>
        <v>15.5405</v>
      </c>
      <c r="J25" s="87">
        <f t="shared" si="19"/>
        <v>18.114999999999998</v>
      </c>
      <c r="K25" s="87">
        <f t="shared" si="20"/>
        <v>37.610300000000002</v>
      </c>
      <c r="L25" s="87">
        <f t="shared" si="21"/>
        <v>48.466099999999997</v>
      </c>
      <c r="M25" s="87">
        <f t="shared" si="22"/>
        <v>30.855599999999999</v>
      </c>
      <c r="N25" s="46">
        <v>0</v>
      </c>
      <c r="O25" s="47">
        <v>0</v>
      </c>
      <c r="P25" s="47">
        <v>0</v>
      </c>
      <c r="Q25" s="46">
        <v>0</v>
      </c>
      <c r="R25" s="46">
        <v>0</v>
      </c>
      <c r="S25" s="65">
        <v>0</v>
      </c>
      <c r="T25" s="66">
        <v>0</v>
      </c>
      <c r="U25" s="66">
        <v>0</v>
      </c>
      <c r="V25" s="65">
        <v>0</v>
      </c>
      <c r="W25" s="65">
        <v>0</v>
      </c>
      <c r="X25" s="48">
        <f t="shared" si="6"/>
        <v>0</v>
      </c>
      <c r="Y25" s="48">
        <f t="shared" si="7"/>
        <v>0</v>
      </c>
      <c r="Z25" s="48">
        <f t="shared" si="8"/>
        <v>0</v>
      </c>
      <c r="AA25" s="48">
        <f t="shared" si="9"/>
        <v>0</v>
      </c>
      <c r="AB25" s="48">
        <f t="shared" si="10"/>
        <v>0</v>
      </c>
      <c r="AC25" s="61">
        <f t="shared" si="12"/>
        <v>0</v>
      </c>
      <c r="AD25" s="61">
        <f t="shared" si="13"/>
        <v>0</v>
      </c>
      <c r="AE25" s="61">
        <f t="shared" si="14"/>
        <v>0</v>
      </c>
      <c r="AF25" s="61">
        <f t="shared" si="15"/>
        <v>0</v>
      </c>
      <c r="AG25" s="61">
        <f t="shared" si="16"/>
        <v>0</v>
      </c>
      <c r="AH25" s="49">
        <f t="shared" si="11"/>
        <v>0</v>
      </c>
      <c r="AI25" s="37">
        <f t="shared" si="17"/>
        <v>0</v>
      </c>
    </row>
    <row r="26" spans="1:35" ht="14.1" customHeight="1" x14ac:dyDescent="0.2">
      <c r="A26" s="25">
        <v>20</v>
      </c>
      <c r="B26" s="25"/>
      <c r="C26" s="9"/>
      <c r="D26" s="87">
        <f t="shared" si="0"/>
        <v>19.550599999999999</v>
      </c>
      <c r="E26" s="87">
        <f t="shared" si="1"/>
        <v>26.8902</v>
      </c>
      <c r="F26" s="87">
        <f t="shared" si="2"/>
        <v>30.7362</v>
      </c>
      <c r="G26" s="87">
        <f t="shared" si="3"/>
        <v>33.478700000000003</v>
      </c>
      <c r="H26" s="87">
        <f t="shared" si="4"/>
        <v>19.396599999999999</v>
      </c>
      <c r="I26" s="87">
        <f t="shared" si="18"/>
        <v>15.5405</v>
      </c>
      <c r="J26" s="87">
        <f t="shared" si="19"/>
        <v>18.114999999999998</v>
      </c>
      <c r="K26" s="87">
        <f t="shared" si="20"/>
        <v>37.610300000000002</v>
      </c>
      <c r="L26" s="87">
        <f t="shared" si="21"/>
        <v>48.466099999999997</v>
      </c>
      <c r="M26" s="87">
        <f t="shared" si="22"/>
        <v>30.855599999999999</v>
      </c>
      <c r="N26" s="46">
        <v>0</v>
      </c>
      <c r="O26" s="47">
        <v>0</v>
      </c>
      <c r="P26" s="47">
        <v>0</v>
      </c>
      <c r="Q26" s="46">
        <v>0</v>
      </c>
      <c r="R26" s="46">
        <v>0</v>
      </c>
      <c r="S26" s="65">
        <v>0</v>
      </c>
      <c r="T26" s="66">
        <v>0</v>
      </c>
      <c r="U26" s="66">
        <v>0</v>
      </c>
      <c r="V26" s="65">
        <v>0</v>
      </c>
      <c r="W26" s="65">
        <v>0</v>
      </c>
      <c r="X26" s="48">
        <f t="shared" si="6"/>
        <v>0</v>
      </c>
      <c r="Y26" s="48">
        <f t="shared" si="7"/>
        <v>0</v>
      </c>
      <c r="Z26" s="48">
        <f t="shared" si="8"/>
        <v>0</v>
      </c>
      <c r="AA26" s="48">
        <f t="shared" si="9"/>
        <v>0</v>
      </c>
      <c r="AB26" s="48">
        <f t="shared" si="10"/>
        <v>0</v>
      </c>
      <c r="AC26" s="61">
        <f t="shared" si="12"/>
        <v>0</v>
      </c>
      <c r="AD26" s="61">
        <f t="shared" si="13"/>
        <v>0</v>
      </c>
      <c r="AE26" s="61">
        <f t="shared" si="14"/>
        <v>0</v>
      </c>
      <c r="AF26" s="61">
        <f t="shared" si="15"/>
        <v>0</v>
      </c>
      <c r="AG26" s="61">
        <f t="shared" si="16"/>
        <v>0</v>
      </c>
      <c r="AH26" s="49">
        <f t="shared" si="11"/>
        <v>0</v>
      </c>
      <c r="AI26" s="37">
        <f t="shared" si="17"/>
        <v>0</v>
      </c>
    </row>
    <row r="27" spans="1:35" ht="14.1" customHeight="1" x14ac:dyDescent="0.2">
      <c r="A27" s="25">
        <v>21</v>
      </c>
      <c r="B27" s="25"/>
      <c r="C27" s="9"/>
      <c r="D27" s="87">
        <f t="shared" si="0"/>
        <v>19.550599999999999</v>
      </c>
      <c r="E27" s="87">
        <f t="shared" si="1"/>
        <v>26.8902</v>
      </c>
      <c r="F27" s="87">
        <f t="shared" si="2"/>
        <v>30.7362</v>
      </c>
      <c r="G27" s="87">
        <f t="shared" si="3"/>
        <v>33.478700000000003</v>
      </c>
      <c r="H27" s="87">
        <f t="shared" si="4"/>
        <v>19.396599999999999</v>
      </c>
      <c r="I27" s="87">
        <f t="shared" si="18"/>
        <v>15.5405</v>
      </c>
      <c r="J27" s="87">
        <f t="shared" si="19"/>
        <v>18.114999999999998</v>
      </c>
      <c r="K27" s="87">
        <f t="shared" si="20"/>
        <v>37.610300000000002</v>
      </c>
      <c r="L27" s="87">
        <f t="shared" si="21"/>
        <v>48.466099999999997</v>
      </c>
      <c r="M27" s="87">
        <f t="shared" si="22"/>
        <v>30.855599999999999</v>
      </c>
      <c r="N27" s="46">
        <v>0</v>
      </c>
      <c r="O27" s="47">
        <v>0</v>
      </c>
      <c r="P27" s="47">
        <v>0</v>
      </c>
      <c r="Q27" s="46">
        <v>0</v>
      </c>
      <c r="R27" s="46">
        <v>0</v>
      </c>
      <c r="S27" s="65">
        <v>0</v>
      </c>
      <c r="T27" s="66">
        <v>0</v>
      </c>
      <c r="U27" s="66">
        <v>0</v>
      </c>
      <c r="V27" s="65">
        <v>0</v>
      </c>
      <c r="W27" s="65">
        <v>0</v>
      </c>
      <c r="X27" s="48">
        <f t="shared" si="6"/>
        <v>0</v>
      </c>
      <c r="Y27" s="48">
        <f t="shared" si="7"/>
        <v>0</v>
      </c>
      <c r="Z27" s="48">
        <f t="shared" si="8"/>
        <v>0</v>
      </c>
      <c r="AA27" s="48">
        <f t="shared" si="9"/>
        <v>0</v>
      </c>
      <c r="AB27" s="48">
        <f t="shared" si="10"/>
        <v>0</v>
      </c>
      <c r="AC27" s="61">
        <f t="shared" si="12"/>
        <v>0</v>
      </c>
      <c r="AD27" s="61">
        <f t="shared" si="13"/>
        <v>0</v>
      </c>
      <c r="AE27" s="61">
        <f t="shared" si="14"/>
        <v>0</v>
      </c>
      <c r="AF27" s="61">
        <f t="shared" si="15"/>
        <v>0</v>
      </c>
      <c r="AG27" s="61">
        <f t="shared" si="16"/>
        <v>0</v>
      </c>
      <c r="AH27" s="49">
        <f t="shared" si="11"/>
        <v>0</v>
      </c>
      <c r="AI27" s="37">
        <f t="shared" si="17"/>
        <v>0</v>
      </c>
    </row>
    <row r="28" spans="1:35" ht="14.1" customHeight="1" x14ac:dyDescent="0.2">
      <c r="A28" s="25">
        <v>22</v>
      </c>
      <c r="B28" s="25"/>
      <c r="C28" s="9"/>
      <c r="D28" s="87">
        <f t="shared" si="0"/>
        <v>19.550599999999999</v>
      </c>
      <c r="E28" s="87">
        <f t="shared" si="1"/>
        <v>26.8902</v>
      </c>
      <c r="F28" s="87">
        <f t="shared" si="2"/>
        <v>30.7362</v>
      </c>
      <c r="G28" s="87">
        <f t="shared" si="3"/>
        <v>33.478700000000003</v>
      </c>
      <c r="H28" s="87">
        <f t="shared" si="4"/>
        <v>19.396599999999999</v>
      </c>
      <c r="I28" s="87">
        <f t="shared" si="18"/>
        <v>15.5405</v>
      </c>
      <c r="J28" s="87">
        <f t="shared" si="19"/>
        <v>18.114999999999998</v>
      </c>
      <c r="K28" s="87">
        <f t="shared" si="20"/>
        <v>37.610300000000002</v>
      </c>
      <c r="L28" s="87">
        <f t="shared" si="21"/>
        <v>48.466099999999997</v>
      </c>
      <c r="M28" s="87">
        <f t="shared" si="22"/>
        <v>30.855599999999999</v>
      </c>
      <c r="N28" s="46">
        <v>0</v>
      </c>
      <c r="O28" s="47">
        <v>0</v>
      </c>
      <c r="P28" s="47">
        <v>0</v>
      </c>
      <c r="Q28" s="46">
        <v>0</v>
      </c>
      <c r="R28" s="46">
        <v>0</v>
      </c>
      <c r="S28" s="65">
        <v>0</v>
      </c>
      <c r="T28" s="66">
        <v>0</v>
      </c>
      <c r="U28" s="66">
        <v>0</v>
      </c>
      <c r="V28" s="65">
        <v>0</v>
      </c>
      <c r="W28" s="65">
        <v>0</v>
      </c>
      <c r="X28" s="48">
        <f t="shared" si="6"/>
        <v>0</v>
      </c>
      <c r="Y28" s="48">
        <f t="shared" si="7"/>
        <v>0</v>
      </c>
      <c r="Z28" s="48">
        <f t="shared" si="8"/>
        <v>0</v>
      </c>
      <c r="AA28" s="48">
        <f t="shared" si="9"/>
        <v>0</v>
      </c>
      <c r="AB28" s="48">
        <f t="shared" si="10"/>
        <v>0</v>
      </c>
      <c r="AC28" s="61">
        <f t="shared" si="12"/>
        <v>0</v>
      </c>
      <c r="AD28" s="61">
        <f t="shared" si="13"/>
        <v>0</v>
      </c>
      <c r="AE28" s="61">
        <f t="shared" si="14"/>
        <v>0</v>
      </c>
      <c r="AF28" s="61">
        <f t="shared" si="15"/>
        <v>0</v>
      </c>
      <c r="AG28" s="61">
        <f t="shared" si="16"/>
        <v>0</v>
      </c>
      <c r="AH28" s="49">
        <f t="shared" si="11"/>
        <v>0</v>
      </c>
      <c r="AI28" s="37">
        <f t="shared" si="17"/>
        <v>0</v>
      </c>
    </row>
    <row r="29" spans="1:35" ht="14.1" customHeight="1" x14ac:dyDescent="0.2">
      <c r="A29" s="25">
        <v>23</v>
      </c>
      <c r="B29" s="25"/>
      <c r="C29" s="9"/>
      <c r="D29" s="87">
        <f t="shared" si="0"/>
        <v>19.550599999999999</v>
      </c>
      <c r="E29" s="87">
        <f t="shared" si="1"/>
        <v>26.8902</v>
      </c>
      <c r="F29" s="87">
        <f t="shared" si="2"/>
        <v>30.7362</v>
      </c>
      <c r="G29" s="87">
        <f t="shared" si="3"/>
        <v>33.478700000000003</v>
      </c>
      <c r="H29" s="87">
        <f t="shared" si="4"/>
        <v>19.396599999999999</v>
      </c>
      <c r="I29" s="87">
        <f t="shared" si="18"/>
        <v>15.5405</v>
      </c>
      <c r="J29" s="87">
        <f t="shared" si="19"/>
        <v>18.114999999999998</v>
      </c>
      <c r="K29" s="87">
        <f t="shared" si="20"/>
        <v>37.610300000000002</v>
      </c>
      <c r="L29" s="87">
        <f t="shared" si="21"/>
        <v>48.466099999999997</v>
      </c>
      <c r="M29" s="87">
        <f t="shared" si="22"/>
        <v>30.855599999999999</v>
      </c>
      <c r="N29" s="46">
        <v>0</v>
      </c>
      <c r="O29" s="47">
        <v>0</v>
      </c>
      <c r="P29" s="47">
        <v>0</v>
      </c>
      <c r="Q29" s="46">
        <v>0</v>
      </c>
      <c r="R29" s="46">
        <v>0</v>
      </c>
      <c r="S29" s="65">
        <v>0</v>
      </c>
      <c r="T29" s="66">
        <v>0</v>
      </c>
      <c r="U29" s="66">
        <v>0</v>
      </c>
      <c r="V29" s="65">
        <v>0</v>
      </c>
      <c r="W29" s="65">
        <v>0</v>
      </c>
      <c r="X29" s="48">
        <f t="shared" si="6"/>
        <v>0</v>
      </c>
      <c r="Y29" s="48">
        <f t="shared" si="7"/>
        <v>0</v>
      </c>
      <c r="Z29" s="48">
        <f t="shared" si="8"/>
        <v>0</v>
      </c>
      <c r="AA29" s="48">
        <f t="shared" si="9"/>
        <v>0</v>
      </c>
      <c r="AB29" s="48">
        <f t="shared" si="10"/>
        <v>0</v>
      </c>
      <c r="AC29" s="61">
        <f t="shared" si="12"/>
        <v>0</v>
      </c>
      <c r="AD29" s="61">
        <f t="shared" si="13"/>
        <v>0</v>
      </c>
      <c r="AE29" s="61">
        <f t="shared" si="14"/>
        <v>0</v>
      </c>
      <c r="AF29" s="61">
        <f t="shared" si="15"/>
        <v>0</v>
      </c>
      <c r="AG29" s="61">
        <f t="shared" si="16"/>
        <v>0</v>
      </c>
      <c r="AH29" s="49">
        <f t="shared" si="11"/>
        <v>0</v>
      </c>
      <c r="AI29" s="37">
        <f t="shared" si="17"/>
        <v>0</v>
      </c>
    </row>
    <row r="30" spans="1:35" ht="14.1" customHeight="1" x14ac:dyDescent="0.2">
      <c r="A30" s="25">
        <v>24</v>
      </c>
      <c r="B30" s="25"/>
      <c r="C30" s="9"/>
      <c r="D30" s="87">
        <f t="shared" si="0"/>
        <v>19.550599999999999</v>
      </c>
      <c r="E30" s="87">
        <f t="shared" si="1"/>
        <v>26.8902</v>
      </c>
      <c r="F30" s="87">
        <f t="shared" si="2"/>
        <v>30.7362</v>
      </c>
      <c r="G30" s="87">
        <f t="shared" si="3"/>
        <v>33.478700000000003</v>
      </c>
      <c r="H30" s="87">
        <f t="shared" si="4"/>
        <v>19.396599999999999</v>
      </c>
      <c r="I30" s="87">
        <f t="shared" si="18"/>
        <v>15.5405</v>
      </c>
      <c r="J30" s="87">
        <f t="shared" si="19"/>
        <v>18.114999999999998</v>
      </c>
      <c r="K30" s="87">
        <f t="shared" si="20"/>
        <v>37.610300000000002</v>
      </c>
      <c r="L30" s="87">
        <f t="shared" si="21"/>
        <v>48.466099999999997</v>
      </c>
      <c r="M30" s="87">
        <f t="shared" si="22"/>
        <v>30.855599999999999</v>
      </c>
      <c r="N30" s="46">
        <v>0</v>
      </c>
      <c r="O30" s="47">
        <v>0</v>
      </c>
      <c r="P30" s="47">
        <v>0</v>
      </c>
      <c r="Q30" s="46">
        <v>0</v>
      </c>
      <c r="R30" s="46">
        <v>0</v>
      </c>
      <c r="S30" s="65">
        <v>0</v>
      </c>
      <c r="T30" s="66">
        <v>0</v>
      </c>
      <c r="U30" s="66">
        <v>0</v>
      </c>
      <c r="V30" s="65">
        <v>0</v>
      </c>
      <c r="W30" s="65">
        <v>0</v>
      </c>
      <c r="X30" s="48">
        <f t="shared" si="6"/>
        <v>0</v>
      </c>
      <c r="Y30" s="48">
        <f t="shared" si="7"/>
        <v>0</v>
      </c>
      <c r="Z30" s="48">
        <f t="shared" si="8"/>
        <v>0</v>
      </c>
      <c r="AA30" s="48">
        <f t="shared" si="9"/>
        <v>0</v>
      </c>
      <c r="AB30" s="48">
        <f t="shared" si="10"/>
        <v>0</v>
      </c>
      <c r="AC30" s="61">
        <f t="shared" si="12"/>
        <v>0</v>
      </c>
      <c r="AD30" s="61">
        <f t="shared" si="13"/>
        <v>0</v>
      </c>
      <c r="AE30" s="61">
        <f t="shared" si="14"/>
        <v>0</v>
      </c>
      <c r="AF30" s="61">
        <f t="shared" si="15"/>
        <v>0</v>
      </c>
      <c r="AG30" s="61">
        <f t="shared" si="16"/>
        <v>0</v>
      </c>
      <c r="AH30" s="49">
        <f t="shared" si="11"/>
        <v>0</v>
      </c>
      <c r="AI30" s="37">
        <f t="shared" si="17"/>
        <v>0</v>
      </c>
    </row>
    <row r="31" spans="1:35" ht="14.1" customHeight="1" x14ac:dyDescent="0.2">
      <c r="A31" s="25">
        <v>25</v>
      </c>
      <c r="B31" s="25"/>
      <c r="C31" s="9"/>
      <c r="D31" s="87">
        <f t="shared" si="0"/>
        <v>19.550599999999999</v>
      </c>
      <c r="E31" s="87">
        <f t="shared" si="1"/>
        <v>26.8902</v>
      </c>
      <c r="F31" s="87">
        <f t="shared" si="2"/>
        <v>30.7362</v>
      </c>
      <c r="G31" s="87">
        <f t="shared" si="3"/>
        <v>33.478700000000003</v>
      </c>
      <c r="H31" s="87">
        <f t="shared" si="4"/>
        <v>19.396599999999999</v>
      </c>
      <c r="I31" s="87">
        <f t="shared" si="18"/>
        <v>15.5405</v>
      </c>
      <c r="J31" s="87">
        <f t="shared" si="19"/>
        <v>18.114999999999998</v>
      </c>
      <c r="K31" s="87">
        <f t="shared" si="20"/>
        <v>37.610300000000002</v>
      </c>
      <c r="L31" s="87">
        <f t="shared" si="21"/>
        <v>48.466099999999997</v>
      </c>
      <c r="M31" s="87">
        <f t="shared" si="22"/>
        <v>30.855599999999999</v>
      </c>
      <c r="N31" s="46">
        <v>0</v>
      </c>
      <c r="O31" s="47">
        <v>0</v>
      </c>
      <c r="P31" s="47">
        <v>0</v>
      </c>
      <c r="Q31" s="46">
        <v>0</v>
      </c>
      <c r="R31" s="46">
        <v>0</v>
      </c>
      <c r="S31" s="65">
        <v>0</v>
      </c>
      <c r="T31" s="66">
        <v>0</v>
      </c>
      <c r="U31" s="66">
        <v>0</v>
      </c>
      <c r="V31" s="65">
        <v>0</v>
      </c>
      <c r="W31" s="65">
        <v>0</v>
      </c>
      <c r="X31" s="48">
        <f t="shared" si="6"/>
        <v>0</v>
      </c>
      <c r="Y31" s="48">
        <f t="shared" si="7"/>
        <v>0</v>
      </c>
      <c r="Z31" s="48">
        <f t="shared" si="8"/>
        <v>0</v>
      </c>
      <c r="AA31" s="48">
        <f t="shared" si="9"/>
        <v>0</v>
      </c>
      <c r="AB31" s="48">
        <f t="shared" si="10"/>
        <v>0</v>
      </c>
      <c r="AC31" s="61">
        <f t="shared" si="12"/>
        <v>0</v>
      </c>
      <c r="AD31" s="61">
        <f t="shared" si="13"/>
        <v>0</v>
      </c>
      <c r="AE31" s="61">
        <f t="shared" si="14"/>
        <v>0</v>
      </c>
      <c r="AF31" s="61">
        <f t="shared" si="15"/>
        <v>0</v>
      </c>
      <c r="AG31" s="61">
        <f t="shared" si="16"/>
        <v>0</v>
      </c>
      <c r="AH31" s="49">
        <f t="shared" si="11"/>
        <v>0</v>
      </c>
      <c r="AI31" s="37">
        <f t="shared" si="17"/>
        <v>0</v>
      </c>
    </row>
    <row r="32" spans="1:35" ht="14.1" customHeight="1" x14ac:dyDescent="0.2">
      <c r="A32" s="25">
        <v>26</v>
      </c>
      <c r="B32" s="25"/>
      <c r="C32" s="9"/>
      <c r="D32" s="87">
        <f t="shared" si="0"/>
        <v>19.550599999999999</v>
      </c>
      <c r="E32" s="87">
        <f t="shared" si="1"/>
        <v>26.8902</v>
      </c>
      <c r="F32" s="87">
        <f t="shared" si="2"/>
        <v>30.7362</v>
      </c>
      <c r="G32" s="87">
        <f t="shared" si="3"/>
        <v>33.478700000000003</v>
      </c>
      <c r="H32" s="87">
        <f t="shared" si="4"/>
        <v>19.396599999999999</v>
      </c>
      <c r="I32" s="87">
        <f t="shared" ref="I32:M36" si="23">I31</f>
        <v>15.5405</v>
      </c>
      <c r="J32" s="87">
        <f t="shared" si="23"/>
        <v>18.114999999999998</v>
      </c>
      <c r="K32" s="87">
        <f t="shared" si="23"/>
        <v>37.610300000000002</v>
      </c>
      <c r="L32" s="87">
        <f t="shared" si="23"/>
        <v>48.466099999999997</v>
      </c>
      <c r="M32" s="87">
        <f t="shared" si="23"/>
        <v>30.855599999999999</v>
      </c>
      <c r="N32" s="46">
        <v>0</v>
      </c>
      <c r="O32" s="47">
        <v>0</v>
      </c>
      <c r="P32" s="47">
        <v>0</v>
      </c>
      <c r="Q32" s="46">
        <v>0</v>
      </c>
      <c r="R32" s="46">
        <v>0</v>
      </c>
      <c r="S32" s="65">
        <v>0</v>
      </c>
      <c r="T32" s="66">
        <v>0</v>
      </c>
      <c r="U32" s="66">
        <v>0</v>
      </c>
      <c r="V32" s="65">
        <v>0</v>
      </c>
      <c r="W32" s="65">
        <v>0</v>
      </c>
      <c r="X32" s="48">
        <f t="shared" si="6"/>
        <v>0</v>
      </c>
      <c r="Y32" s="48">
        <f t="shared" si="7"/>
        <v>0</v>
      </c>
      <c r="Z32" s="48">
        <f t="shared" si="8"/>
        <v>0</v>
      </c>
      <c r="AA32" s="48">
        <f t="shared" si="9"/>
        <v>0</v>
      </c>
      <c r="AB32" s="48">
        <f t="shared" si="10"/>
        <v>0</v>
      </c>
      <c r="AC32" s="61">
        <f t="shared" ref="AC32:AG36" si="24">(I32-I31)/I31</f>
        <v>0</v>
      </c>
      <c r="AD32" s="61">
        <f t="shared" si="24"/>
        <v>0</v>
      </c>
      <c r="AE32" s="61">
        <f t="shared" si="24"/>
        <v>0</v>
      </c>
      <c r="AF32" s="61">
        <f t="shared" si="24"/>
        <v>0</v>
      </c>
      <c r="AG32" s="61">
        <f t="shared" si="24"/>
        <v>0</v>
      </c>
      <c r="AH32" s="49">
        <f t="shared" si="11"/>
        <v>0</v>
      </c>
      <c r="AI32" s="37">
        <f t="shared" si="17"/>
        <v>0</v>
      </c>
    </row>
    <row r="33" spans="1:35" ht="14.1" customHeight="1" x14ac:dyDescent="0.2">
      <c r="A33" s="25">
        <v>27</v>
      </c>
      <c r="B33" s="25"/>
      <c r="C33" s="35"/>
      <c r="D33" s="87">
        <f t="shared" si="0"/>
        <v>19.550599999999999</v>
      </c>
      <c r="E33" s="87">
        <f t="shared" si="1"/>
        <v>26.8902</v>
      </c>
      <c r="F33" s="87">
        <f t="shared" si="2"/>
        <v>30.7362</v>
      </c>
      <c r="G33" s="87">
        <f t="shared" si="3"/>
        <v>33.478700000000003</v>
      </c>
      <c r="H33" s="87">
        <f t="shared" si="4"/>
        <v>19.396599999999999</v>
      </c>
      <c r="I33" s="87">
        <f t="shared" si="23"/>
        <v>15.5405</v>
      </c>
      <c r="J33" s="87">
        <f t="shared" si="23"/>
        <v>18.114999999999998</v>
      </c>
      <c r="K33" s="87">
        <f t="shared" si="23"/>
        <v>37.610300000000002</v>
      </c>
      <c r="L33" s="87">
        <f t="shared" si="23"/>
        <v>48.466099999999997</v>
      </c>
      <c r="M33" s="87">
        <f t="shared" si="23"/>
        <v>30.855599999999999</v>
      </c>
      <c r="N33" s="46">
        <v>0</v>
      </c>
      <c r="O33" s="47">
        <v>0</v>
      </c>
      <c r="P33" s="47">
        <v>0</v>
      </c>
      <c r="Q33" s="46">
        <v>0</v>
      </c>
      <c r="R33" s="46">
        <v>0</v>
      </c>
      <c r="S33" s="65">
        <v>0</v>
      </c>
      <c r="T33" s="66">
        <v>0</v>
      </c>
      <c r="U33" s="66">
        <v>0</v>
      </c>
      <c r="V33" s="65">
        <v>0</v>
      </c>
      <c r="W33" s="65">
        <v>0</v>
      </c>
      <c r="X33" s="48">
        <f t="shared" si="6"/>
        <v>0</v>
      </c>
      <c r="Y33" s="48">
        <f t="shared" si="7"/>
        <v>0</v>
      </c>
      <c r="Z33" s="48">
        <f t="shared" si="8"/>
        <v>0</v>
      </c>
      <c r="AA33" s="48">
        <f t="shared" si="9"/>
        <v>0</v>
      </c>
      <c r="AB33" s="48">
        <f t="shared" si="10"/>
        <v>0</v>
      </c>
      <c r="AC33" s="61">
        <f t="shared" si="24"/>
        <v>0</v>
      </c>
      <c r="AD33" s="61">
        <f t="shared" si="24"/>
        <v>0</v>
      </c>
      <c r="AE33" s="61">
        <f t="shared" si="24"/>
        <v>0</v>
      </c>
      <c r="AF33" s="61">
        <f t="shared" si="24"/>
        <v>0</v>
      </c>
      <c r="AG33" s="61">
        <f t="shared" si="24"/>
        <v>0</v>
      </c>
      <c r="AH33" s="49">
        <f t="shared" si="11"/>
        <v>0</v>
      </c>
      <c r="AI33" s="37">
        <f t="shared" si="17"/>
        <v>0</v>
      </c>
    </row>
    <row r="34" spans="1:35" ht="14.1" customHeight="1" x14ac:dyDescent="0.2">
      <c r="A34" s="25">
        <v>28</v>
      </c>
      <c r="B34" s="25"/>
      <c r="C34" s="9"/>
      <c r="D34" s="87">
        <f t="shared" si="0"/>
        <v>19.550599999999999</v>
      </c>
      <c r="E34" s="87">
        <f t="shared" si="1"/>
        <v>26.8902</v>
      </c>
      <c r="F34" s="87">
        <f t="shared" si="2"/>
        <v>30.7362</v>
      </c>
      <c r="G34" s="87">
        <f t="shared" si="3"/>
        <v>33.478700000000003</v>
      </c>
      <c r="H34" s="87">
        <f t="shared" si="4"/>
        <v>19.396599999999999</v>
      </c>
      <c r="I34" s="87">
        <f t="shared" si="23"/>
        <v>15.5405</v>
      </c>
      <c r="J34" s="87">
        <f t="shared" si="23"/>
        <v>18.114999999999998</v>
      </c>
      <c r="K34" s="87">
        <f t="shared" si="23"/>
        <v>37.610300000000002</v>
      </c>
      <c r="L34" s="87">
        <f t="shared" si="23"/>
        <v>48.466099999999997</v>
      </c>
      <c r="M34" s="87">
        <f t="shared" si="23"/>
        <v>30.855599999999999</v>
      </c>
      <c r="N34" s="46">
        <v>0</v>
      </c>
      <c r="O34" s="47">
        <v>0</v>
      </c>
      <c r="P34" s="47">
        <v>0</v>
      </c>
      <c r="Q34" s="46">
        <v>0</v>
      </c>
      <c r="R34" s="46">
        <v>0</v>
      </c>
      <c r="S34" s="65">
        <v>0</v>
      </c>
      <c r="T34" s="66">
        <v>0</v>
      </c>
      <c r="U34" s="66">
        <v>0</v>
      </c>
      <c r="V34" s="65">
        <v>0</v>
      </c>
      <c r="W34" s="65">
        <v>0</v>
      </c>
      <c r="X34" s="48">
        <f t="shared" si="6"/>
        <v>0</v>
      </c>
      <c r="Y34" s="48">
        <f t="shared" si="7"/>
        <v>0</v>
      </c>
      <c r="Z34" s="48">
        <f t="shared" si="8"/>
        <v>0</v>
      </c>
      <c r="AA34" s="48">
        <f t="shared" si="9"/>
        <v>0</v>
      </c>
      <c r="AB34" s="48">
        <f t="shared" si="10"/>
        <v>0</v>
      </c>
      <c r="AC34" s="61">
        <f t="shared" si="24"/>
        <v>0</v>
      </c>
      <c r="AD34" s="61">
        <f t="shared" si="24"/>
        <v>0</v>
      </c>
      <c r="AE34" s="61">
        <f t="shared" si="24"/>
        <v>0</v>
      </c>
      <c r="AF34" s="61">
        <f t="shared" si="24"/>
        <v>0</v>
      </c>
      <c r="AG34" s="61">
        <f t="shared" si="24"/>
        <v>0</v>
      </c>
      <c r="AH34" s="49">
        <f t="shared" si="11"/>
        <v>0</v>
      </c>
      <c r="AI34" s="37">
        <f t="shared" si="17"/>
        <v>0</v>
      </c>
    </row>
    <row r="35" spans="1:35" ht="14.1" customHeight="1" x14ac:dyDescent="0.2">
      <c r="A35" s="25">
        <v>29</v>
      </c>
      <c r="B35" s="25"/>
      <c r="C35" s="9"/>
      <c r="D35" s="87">
        <f t="shared" si="0"/>
        <v>19.550599999999999</v>
      </c>
      <c r="E35" s="87">
        <f t="shared" si="1"/>
        <v>26.8902</v>
      </c>
      <c r="F35" s="87">
        <f t="shared" si="2"/>
        <v>30.7362</v>
      </c>
      <c r="G35" s="87">
        <f t="shared" si="3"/>
        <v>33.478700000000003</v>
      </c>
      <c r="H35" s="87">
        <f t="shared" si="4"/>
        <v>19.396599999999999</v>
      </c>
      <c r="I35" s="87">
        <f t="shared" si="23"/>
        <v>15.5405</v>
      </c>
      <c r="J35" s="87">
        <f t="shared" si="23"/>
        <v>18.114999999999998</v>
      </c>
      <c r="K35" s="87">
        <f t="shared" si="23"/>
        <v>37.610300000000002</v>
      </c>
      <c r="L35" s="87">
        <f t="shared" si="23"/>
        <v>48.466099999999997</v>
      </c>
      <c r="M35" s="87">
        <f t="shared" si="23"/>
        <v>30.855599999999999</v>
      </c>
      <c r="N35" s="46">
        <v>0</v>
      </c>
      <c r="O35" s="47">
        <v>0</v>
      </c>
      <c r="P35" s="47">
        <v>0</v>
      </c>
      <c r="Q35" s="46">
        <v>0</v>
      </c>
      <c r="R35" s="46">
        <v>0</v>
      </c>
      <c r="S35" s="65">
        <v>0</v>
      </c>
      <c r="T35" s="66">
        <v>0</v>
      </c>
      <c r="U35" s="66">
        <v>0</v>
      </c>
      <c r="V35" s="65">
        <v>0</v>
      </c>
      <c r="W35" s="65">
        <v>0</v>
      </c>
      <c r="X35" s="48">
        <f t="shared" si="6"/>
        <v>0</v>
      </c>
      <c r="Y35" s="48">
        <f t="shared" si="7"/>
        <v>0</v>
      </c>
      <c r="Z35" s="48">
        <f t="shared" si="8"/>
        <v>0</v>
      </c>
      <c r="AA35" s="48">
        <f t="shared" si="9"/>
        <v>0</v>
      </c>
      <c r="AB35" s="48">
        <f t="shared" si="10"/>
        <v>0</v>
      </c>
      <c r="AC35" s="61">
        <f t="shared" si="24"/>
        <v>0</v>
      </c>
      <c r="AD35" s="61">
        <f t="shared" si="24"/>
        <v>0</v>
      </c>
      <c r="AE35" s="61">
        <f t="shared" si="24"/>
        <v>0</v>
      </c>
      <c r="AF35" s="61">
        <f t="shared" si="24"/>
        <v>0</v>
      </c>
      <c r="AG35" s="61">
        <f t="shared" si="24"/>
        <v>0</v>
      </c>
      <c r="AH35" s="49">
        <f t="shared" si="11"/>
        <v>0</v>
      </c>
      <c r="AI35" s="37">
        <f t="shared" si="17"/>
        <v>0</v>
      </c>
    </row>
    <row r="36" spans="1:35" ht="14.1" customHeight="1" x14ac:dyDescent="0.2">
      <c r="A36" s="25">
        <v>30</v>
      </c>
      <c r="B36" s="25"/>
      <c r="C36" s="9"/>
      <c r="D36" s="87">
        <f t="shared" si="0"/>
        <v>19.550599999999999</v>
      </c>
      <c r="E36" s="87">
        <f t="shared" si="1"/>
        <v>26.8902</v>
      </c>
      <c r="F36" s="87">
        <f t="shared" si="2"/>
        <v>30.7362</v>
      </c>
      <c r="G36" s="87">
        <f t="shared" si="3"/>
        <v>33.478700000000003</v>
      </c>
      <c r="H36" s="87">
        <f t="shared" si="4"/>
        <v>19.396599999999999</v>
      </c>
      <c r="I36" s="87">
        <f t="shared" si="23"/>
        <v>15.5405</v>
      </c>
      <c r="J36" s="87">
        <f t="shared" si="23"/>
        <v>18.114999999999998</v>
      </c>
      <c r="K36" s="87">
        <f t="shared" si="23"/>
        <v>37.610300000000002</v>
      </c>
      <c r="L36" s="87">
        <f t="shared" si="23"/>
        <v>48.466099999999997</v>
      </c>
      <c r="M36" s="87">
        <f t="shared" si="23"/>
        <v>30.855599999999999</v>
      </c>
      <c r="N36" s="46">
        <v>0</v>
      </c>
      <c r="O36" s="47">
        <v>0</v>
      </c>
      <c r="P36" s="47">
        <v>0</v>
      </c>
      <c r="Q36" s="46">
        <v>0</v>
      </c>
      <c r="R36" s="46">
        <v>0</v>
      </c>
      <c r="S36" s="65">
        <v>0</v>
      </c>
      <c r="T36" s="66">
        <v>0</v>
      </c>
      <c r="U36" s="66">
        <v>0</v>
      </c>
      <c r="V36" s="65">
        <v>0</v>
      </c>
      <c r="W36" s="65">
        <v>0</v>
      </c>
      <c r="X36" s="48">
        <f t="shared" si="6"/>
        <v>0</v>
      </c>
      <c r="Y36" s="48">
        <f t="shared" si="7"/>
        <v>0</v>
      </c>
      <c r="Z36" s="48">
        <f t="shared" si="8"/>
        <v>0</v>
      </c>
      <c r="AA36" s="48">
        <f t="shared" si="9"/>
        <v>0</v>
      </c>
      <c r="AB36" s="48">
        <f t="shared" si="10"/>
        <v>0</v>
      </c>
      <c r="AC36" s="62">
        <f t="shared" si="24"/>
        <v>0</v>
      </c>
      <c r="AD36" s="62">
        <f t="shared" si="24"/>
        <v>0</v>
      </c>
      <c r="AE36" s="62">
        <f t="shared" si="24"/>
        <v>0</v>
      </c>
      <c r="AF36" s="62">
        <f t="shared" si="24"/>
        <v>0</v>
      </c>
      <c r="AG36" s="62">
        <f t="shared" si="24"/>
        <v>0</v>
      </c>
      <c r="AH36" s="49">
        <f t="shared" si="11"/>
        <v>0</v>
      </c>
      <c r="AI36" s="37">
        <f t="shared" si="17"/>
        <v>0</v>
      </c>
    </row>
    <row r="37" spans="1:35" x14ac:dyDescent="0.2">
      <c r="D37" s="1"/>
      <c r="E37" s="1"/>
      <c r="F37" s="1"/>
      <c r="G37" s="1"/>
      <c r="H37" s="31"/>
      <c r="I37" s="4"/>
      <c r="K37" s="3"/>
      <c r="L37" s="4"/>
      <c r="M37" s="5"/>
      <c r="X37" s="14">
        <f>(H36-H6)/H6</f>
        <v>0</v>
      </c>
      <c r="Y37" s="14">
        <f>(G36-G6)/G6</f>
        <v>0</v>
      </c>
      <c r="Z37" s="14">
        <f>(F36-F6)/F6</f>
        <v>0</v>
      </c>
      <c r="AA37" s="14">
        <f>(E36-E6)/E6</f>
        <v>0</v>
      </c>
      <c r="AB37" s="14">
        <f>(D36-D6)/D6</f>
        <v>0</v>
      </c>
      <c r="AC37" s="63">
        <f>(I36-I6)/I6</f>
        <v>0</v>
      </c>
      <c r="AD37" s="63">
        <f>(J36-J6)/J6</f>
        <v>0</v>
      </c>
      <c r="AE37" s="63">
        <f>(K36-K6)/K6</f>
        <v>0</v>
      </c>
      <c r="AF37" s="63">
        <f>(L36-L6)/L6</f>
        <v>0</v>
      </c>
      <c r="AG37" s="63">
        <f>(M36-M6)/M6</f>
        <v>0</v>
      </c>
      <c r="AH37" s="49" t="s">
        <v>6</v>
      </c>
      <c r="AI37" s="29">
        <f>AI36</f>
        <v>0</v>
      </c>
    </row>
    <row r="38" spans="1:35" ht="15" x14ac:dyDescent="0.35">
      <c r="C38" s="22" t="s">
        <v>30</v>
      </c>
      <c r="D38" s="22"/>
      <c r="E38" s="22"/>
      <c r="F38" s="72">
        <f>AI37</f>
        <v>0</v>
      </c>
      <c r="G38" s="51"/>
      <c r="H38" s="51"/>
      <c r="I38" s="43"/>
      <c r="X38" s="59" t="s">
        <v>43</v>
      </c>
      <c r="Y38" s="59" t="s">
        <v>21</v>
      </c>
      <c r="Z38" s="59" t="s">
        <v>22</v>
      </c>
      <c r="AA38" s="60" t="s">
        <v>23</v>
      </c>
      <c r="AB38" s="59" t="s">
        <v>24</v>
      </c>
      <c r="AC38" s="64" t="s">
        <v>0</v>
      </c>
      <c r="AD38" s="64" t="s">
        <v>1</v>
      </c>
      <c r="AE38" s="64" t="s">
        <v>2</v>
      </c>
      <c r="AF38" s="64" t="s">
        <v>7</v>
      </c>
      <c r="AG38" s="64" t="s">
        <v>3</v>
      </c>
      <c r="AI38" s="54" t="s">
        <v>29</v>
      </c>
    </row>
    <row r="39" spans="1:35" x14ac:dyDescent="0.2">
      <c r="C39" s="20" t="s">
        <v>40</v>
      </c>
      <c r="D39" s="20"/>
      <c r="E39" s="20"/>
      <c r="F39" s="36">
        <f>AI37-X37</f>
        <v>0</v>
      </c>
      <c r="G39" s="52"/>
      <c r="H39" s="52"/>
      <c r="I39" s="53"/>
      <c r="J39" s="12"/>
      <c r="K39" s="45"/>
      <c r="L39" s="45"/>
      <c r="M39" s="45"/>
      <c r="X39" s="4"/>
      <c r="Y39" s="1"/>
      <c r="Z39" s="3"/>
      <c r="AA39" s="4"/>
      <c r="AB39" s="5"/>
      <c r="AI39" s="55" t="s">
        <v>28</v>
      </c>
    </row>
    <row r="40" spans="1:35" x14ac:dyDescent="0.2">
      <c r="C40" s="20" t="s">
        <v>41</v>
      </c>
      <c r="D40" s="20"/>
      <c r="E40" s="20"/>
      <c r="F40" s="36">
        <f>AI37-Y37</f>
        <v>0</v>
      </c>
      <c r="G40" s="52"/>
      <c r="H40" s="52"/>
      <c r="I40" s="53"/>
      <c r="J40" s="26"/>
      <c r="K40" s="26"/>
      <c r="L40" s="27"/>
      <c r="M40" s="26"/>
    </row>
    <row r="41" spans="1:35" x14ac:dyDescent="0.2">
      <c r="C41" s="20" t="s">
        <v>31</v>
      </c>
      <c r="D41" s="20"/>
      <c r="E41" s="20"/>
      <c r="F41" s="36">
        <f>AI37-Z37</f>
        <v>0</v>
      </c>
      <c r="G41" s="52"/>
      <c r="H41" s="52"/>
      <c r="I41" s="53"/>
      <c r="J41" s="50"/>
      <c r="K41" s="50"/>
      <c r="L41" s="50"/>
      <c r="M41" s="50"/>
      <c r="N41" s="44"/>
    </row>
    <row r="42" spans="1:35" x14ac:dyDescent="0.2">
      <c r="C42" s="20" t="s">
        <v>42</v>
      </c>
      <c r="D42" s="20"/>
      <c r="E42" s="20"/>
      <c r="F42" s="36">
        <f>AI37-AA37</f>
        <v>0</v>
      </c>
      <c r="G42" s="52"/>
      <c r="H42" s="52"/>
      <c r="I42" s="53"/>
    </row>
    <row r="43" spans="1:35" ht="15" x14ac:dyDescent="0.2">
      <c r="C43" s="20" t="s">
        <v>35</v>
      </c>
      <c r="D43" s="20"/>
      <c r="E43" s="20"/>
      <c r="F43" s="36">
        <f>AI37-AB37</f>
        <v>0</v>
      </c>
      <c r="G43" s="52"/>
      <c r="H43" s="52"/>
      <c r="I43" s="53"/>
      <c r="J43" s="80" t="s">
        <v>37</v>
      </c>
      <c r="K43" s="3"/>
      <c r="M43" s="1"/>
    </row>
    <row r="44" spans="1:35" ht="15" x14ac:dyDescent="0.35">
      <c r="C44" s="20" t="s">
        <v>12</v>
      </c>
      <c r="D44" s="20"/>
      <c r="E44" s="20"/>
      <c r="F44" s="36">
        <f>AI37-AC37</f>
        <v>0</v>
      </c>
      <c r="G44" s="52"/>
      <c r="H44" s="52"/>
      <c r="I44" s="53"/>
      <c r="J44" s="43"/>
      <c r="L44" s="44"/>
      <c r="M44" s="44"/>
      <c r="AB44" s="43"/>
    </row>
    <row r="45" spans="1:35" x14ac:dyDescent="0.2">
      <c r="C45" s="20" t="s">
        <v>13</v>
      </c>
      <c r="D45" s="20"/>
      <c r="E45" s="20"/>
      <c r="F45" s="36">
        <f>AI37-AD37</f>
        <v>0</v>
      </c>
      <c r="G45" s="52"/>
      <c r="H45" s="52"/>
      <c r="I45" s="53"/>
      <c r="J45" s="21"/>
      <c r="L45" s="45"/>
      <c r="M45" s="45"/>
      <c r="AB45" s="44"/>
    </row>
    <row r="46" spans="1:35" x14ac:dyDescent="0.2">
      <c r="C46" s="20" t="s">
        <v>14</v>
      </c>
      <c r="D46" s="20"/>
      <c r="E46" s="20"/>
      <c r="F46" s="36">
        <f>AI37-AE37</f>
        <v>0</v>
      </c>
      <c r="G46" s="52"/>
      <c r="H46" s="52"/>
      <c r="I46" s="53"/>
      <c r="J46" s="21"/>
      <c r="AB46" s="44"/>
    </row>
    <row r="47" spans="1:35" x14ac:dyDescent="0.2">
      <c r="C47" s="20" t="s">
        <v>15</v>
      </c>
      <c r="D47" s="20"/>
      <c r="E47" s="20"/>
      <c r="F47" s="36">
        <f>AI37-AF37</f>
        <v>0</v>
      </c>
      <c r="G47" s="52"/>
      <c r="H47" s="52"/>
      <c r="I47" s="53"/>
      <c r="J47" s="21"/>
      <c r="AB47" s="44"/>
    </row>
    <row r="48" spans="1:35" x14ac:dyDescent="0.2">
      <c r="C48" s="20" t="s">
        <v>16</v>
      </c>
      <c r="D48" s="20"/>
      <c r="E48" s="20"/>
      <c r="F48" s="36">
        <f>AI37-AG37</f>
        <v>0</v>
      </c>
      <c r="G48" s="52"/>
      <c r="H48" s="52"/>
      <c r="I48" s="53"/>
      <c r="J48" s="21"/>
      <c r="AB48" s="44"/>
    </row>
    <row r="49" spans="1:28" x14ac:dyDescent="0.2">
      <c r="A49" s="9" t="s">
        <v>18</v>
      </c>
      <c r="B49" s="9"/>
      <c r="C49" s="20" t="s">
        <v>20</v>
      </c>
      <c r="D49" s="20"/>
      <c r="E49" s="20"/>
      <c r="F49" s="36">
        <f>AI37-((AE37*20%)+(AF37*20%)+(AG37*20%)+(AD37*40%))</f>
        <v>0</v>
      </c>
      <c r="G49" s="52"/>
      <c r="H49" s="52"/>
      <c r="I49" s="53"/>
      <c r="J49" s="21"/>
      <c r="AB49" s="44"/>
    </row>
    <row r="50" spans="1:28" x14ac:dyDescent="0.2">
      <c r="A50" s="42" t="s">
        <v>25</v>
      </c>
      <c r="B50" s="42"/>
      <c r="C50" s="24" t="s">
        <v>26</v>
      </c>
      <c r="D50" s="24"/>
      <c r="E50" s="24"/>
      <c r="F50" s="24"/>
      <c r="G50" s="24"/>
      <c r="H50" s="24"/>
      <c r="J50" s="21"/>
      <c r="AB50" s="44"/>
    </row>
    <row r="51" spans="1:28" x14ac:dyDescent="0.2">
      <c r="C51" s="24" t="s">
        <v>27</v>
      </c>
      <c r="D51" s="24"/>
      <c r="E51" s="24"/>
      <c r="F51" s="24"/>
      <c r="G51" s="24"/>
      <c r="H51" s="24"/>
      <c r="I51" s="23"/>
      <c r="J51" s="21"/>
      <c r="AB51" s="44"/>
    </row>
    <row r="52" spans="1:28" x14ac:dyDescent="0.2">
      <c r="A52" s="9" t="s">
        <v>18</v>
      </c>
      <c r="B52" s="9"/>
      <c r="C52" s="24" t="s">
        <v>19</v>
      </c>
      <c r="D52" s="24"/>
      <c r="E52" s="24"/>
      <c r="F52" s="24"/>
      <c r="G52" s="24"/>
      <c r="H52" s="24"/>
      <c r="I52" s="23"/>
      <c r="J52" s="21"/>
      <c r="AB52" s="44"/>
    </row>
    <row r="53" spans="1:28" x14ac:dyDescent="0.2">
      <c r="AB53" s="44"/>
    </row>
    <row r="54" spans="1:28" x14ac:dyDescent="0.2">
      <c r="I54" s="33"/>
      <c r="J54" s="21"/>
      <c r="AB54" s="44"/>
    </row>
    <row r="55" spans="1:28" x14ac:dyDescent="0.2">
      <c r="J55" s="21"/>
      <c r="AB55" s="44"/>
    </row>
    <row r="56" spans="1:28" x14ac:dyDescent="0.2">
      <c r="J56" s="21"/>
      <c r="AB56" s="1"/>
    </row>
    <row r="57" spans="1:28" x14ac:dyDescent="0.2">
      <c r="AB57" s="32"/>
    </row>
    <row r="58" spans="1:28" x14ac:dyDescent="0.2">
      <c r="J58" s="32"/>
      <c r="AB58" s="32"/>
    </row>
    <row r="59" spans="1:28" x14ac:dyDescent="0.2">
      <c r="J59" s="32"/>
      <c r="AB59" s="34"/>
    </row>
    <row r="60" spans="1:28" x14ac:dyDescent="0.2">
      <c r="J60" s="34"/>
    </row>
  </sheetData>
  <phoneticPr fontId="0" type="noConversion"/>
  <pageMargins left="0.75" right="0.75" top="1" bottom="1" header="0.5" footer="0.5"/>
  <pageSetup scale="74" orientation="landscape" r:id="rId1"/>
  <headerFooter alignWithMargins="0">
    <oddHeader>&amp;L&amp;"Arial,Bold"&amp;12TSP TALK RETURNS CALCULATOR &amp;C&amp;"Arial,Bold"&amp;12TSP Allocation and Returns</oddHeader>
    <oddFooter>&amp;C© Copyright TSP Talk.com</oddFooter>
  </headerFooter>
  <drawing r:id="rId2"/>
  <webPublishItems count="1">
    <webPublishItem id="19643" divId="2004TSPReturns_19643" sourceType="sheet" destinationFile="C:\Documents and Settings\Thomas Crowley\My Documents\My Webs\TSPTalk\returns\Pag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Crowley</dc:creator>
  <cp:lastModifiedBy>Tom Crowley</cp:lastModifiedBy>
  <cp:lastPrinted>2003-12-11T16:18:25Z</cp:lastPrinted>
  <dcterms:created xsi:type="dcterms:W3CDTF">1999-09-30T21:59:55Z</dcterms:created>
  <dcterms:modified xsi:type="dcterms:W3CDTF">2019-01-06T19:23:53Z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